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come statement" sheetId="1" r:id="rId4"/>
    <sheet state="visible" name="Balance sheet" sheetId="2" r:id="rId5"/>
    <sheet state="visible" name="Cash flow" sheetId="3" r:id="rId6"/>
    <sheet state="visible" name="Essity multi-year summary" sheetId="4" r:id="rId7"/>
    <sheet state="visible" name="Key figures" sheetId="5" r:id="rId8"/>
  </sheets>
  <definedNames>
    <definedName name="HTML_CodePage">1252</definedName>
    <definedName localSheetId="3" name="HTML_Control">{"'SCA Quarterly'!$A$41:$W$70"}</definedName>
    <definedName localSheetId="4" name="HTML_Control">{"'SCA Quarterly'!$A$41:$W$70"}</definedName>
    <definedName name="HTML_Control">{"'SCA Quarterly'!$A$41:$W$70"}</definedName>
    <definedName name="HTML_Description">""</definedName>
    <definedName name="HTML_Email">""</definedName>
    <definedName name="HTML_Header">""</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"J:\frameroot\Financial\Screen\Cashflow-quarterly_ny.htm"</definedName>
    <definedName name="HTML_Title">""</definedName>
  </definedNames>
  <calcPr/>
  <extLst>
    <ext uri="GoogleSheetsCustomDataVersion2">
      <go:sheetsCustomData xmlns:go="http://customooxmlschemas.google.com/" r:id="rId9" roundtripDataChecksum="UUHgpDHWRIqgWcVpZB79TdKhH6DvFScnnoJiBd5Nwqg="/>
    </ext>
  </extLst>
</workbook>
</file>

<file path=xl/sharedStrings.xml><?xml version="1.0" encoding="utf-8"?>
<sst xmlns="http://schemas.openxmlformats.org/spreadsheetml/2006/main" count="261" uniqueCount="221">
  <si>
    <t>Consolidated income statement</t>
  </si>
  <si>
    <t>SEKm</t>
  </si>
  <si>
    <r>
      <rPr>
        <rFont val="Arial"/>
        <b/>
        <color theme="1"/>
        <sz val="10.0"/>
      </rPr>
      <t>2022</t>
    </r>
    <r>
      <rPr>
        <rFont val="Arial"/>
        <b/>
        <color theme="1"/>
        <sz val="10.0"/>
        <vertAlign val="superscript"/>
      </rPr>
      <t>1)</t>
    </r>
  </si>
  <si>
    <r>
      <rPr>
        <rFont val="Arial"/>
        <b/>
        <color theme="1"/>
        <sz val="10.0"/>
      </rPr>
      <t>2021</t>
    </r>
    <r>
      <rPr>
        <rFont val="Arial"/>
        <b/>
        <color theme="1"/>
        <sz val="10.0"/>
        <vertAlign val="superscript"/>
      </rPr>
      <t>1)</t>
    </r>
  </si>
  <si>
    <t xml:space="preserve">Net sales </t>
  </si>
  <si>
    <t xml:space="preserve">Cost of goods sold </t>
  </si>
  <si>
    <t>Items affecting comparability - cost of goods sold</t>
  </si>
  <si>
    <t xml:space="preserve">Gross profit </t>
  </si>
  <si>
    <t>Sales, general and administration</t>
  </si>
  <si>
    <r>
      <rPr>
        <rFont val="Arial"/>
        <color theme="1"/>
        <sz val="10.0"/>
      </rPr>
      <t xml:space="preserve">Items affecting comparability - sales, general and administration </t>
    </r>
    <r>
      <rPr>
        <rFont val="Arial"/>
        <color theme="1"/>
        <sz val="10.0"/>
        <vertAlign val="superscript"/>
      </rPr>
      <t>2)</t>
    </r>
  </si>
  <si>
    <t>Share of profits of associates and joint ventures</t>
  </si>
  <si>
    <t>Operating profit before amortization of acquisition-related intangible assets (EBITA)</t>
  </si>
  <si>
    <r>
      <rPr>
        <rFont val="Arial"/>
        <color theme="1"/>
        <sz val="10.0"/>
      </rPr>
      <t>Amortization of</t>
    </r>
    <r>
      <rPr>
        <rFont val="Arial"/>
        <color rgb="FFFF0000"/>
        <sz val="10.0"/>
      </rPr>
      <t xml:space="preserve"> </t>
    </r>
    <r>
      <rPr>
        <rFont val="Arial"/>
        <color theme="1"/>
        <sz val="10.0"/>
      </rPr>
      <t>acquisition-related intangible assets</t>
    </r>
  </si>
  <si>
    <t>Items affecting comparability - acquisition-related intangible assets</t>
  </si>
  <si>
    <t>Operating profit</t>
  </si>
  <si>
    <r>
      <rPr>
        <rFont val="Arial"/>
        <color theme="1"/>
        <sz val="10.0"/>
      </rPr>
      <t xml:space="preserve">Financial income </t>
    </r>
    <r>
      <rPr>
        <rFont val="Arial"/>
        <color theme="1"/>
        <sz val="10.0"/>
        <vertAlign val="superscript"/>
      </rPr>
      <t>3)</t>
    </r>
  </si>
  <si>
    <t xml:space="preserve">Financial expenses </t>
  </si>
  <si>
    <t xml:space="preserve">Profit before tax </t>
  </si>
  <si>
    <t>Income taxes</t>
  </si>
  <si>
    <t>Result for the period, continuing operations</t>
  </si>
  <si>
    <t>Result for the period, discontinued operations</t>
  </si>
  <si>
    <t>Profit for the period</t>
  </si>
  <si>
    <t xml:space="preserve">Earnings attributable to: </t>
  </si>
  <si>
    <t>Owners of the Parent company</t>
  </si>
  <si>
    <t>Result for the period, total operations</t>
  </si>
  <si>
    <t>Non-controlling interests</t>
  </si>
  <si>
    <t>Earnings per share - owners of the Parent company</t>
  </si>
  <si>
    <r>
      <rPr>
        <rFont val="Arial"/>
        <color theme="1"/>
        <sz val="10.0"/>
      </rPr>
      <t xml:space="preserve">Earnings per share before and after dilution effects, SEK </t>
    </r>
    <r>
      <rPr>
        <rFont val="Arial"/>
        <color theme="1"/>
        <sz val="10.0"/>
        <vertAlign val="superscript"/>
      </rPr>
      <t>4)</t>
    </r>
  </si>
  <si>
    <t>Earnings per share before and after dilution effects, continuing operations, SEK</t>
  </si>
  <si>
    <t>Earnings per share before and after dilution effects, discontinued operations, SEK</t>
  </si>
  <si>
    <t>Dividend per share, SEK</t>
  </si>
  <si>
    <r>
      <rPr>
        <rFont val="Arial"/>
        <color theme="1"/>
        <sz val="10.0"/>
      </rPr>
      <t xml:space="preserve">Average number of shares before and after dilution, million </t>
    </r>
    <r>
      <rPr>
        <rFont val="Arial"/>
        <color theme="1"/>
        <sz val="10.0"/>
        <vertAlign val="superscript"/>
      </rPr>
      <t>4)</t>
    </r>
  </si>
  <si>
    <t>By operating segment (SEKm)</t>
  </si>
  <si>
    <t>Net Sales</t>
  </si>
  <si>
    <r>
      <rPr>
        <rFont val="Arial"/>
        <color theme="1"/>
        <sz val="10.0"/>
      </rPr>
      <t xml:space="preserve">Health &amp; Medical </t>
    </r>
    <r>
      <rPr>
        <rFont val="Arial"/>
        <color theme="1"/>
        <sz val="10.0"/>
        <vertAlign val="superscript"/>
      </rPr>
      <t>5)</t>
    </r>
  </si>
  <si>
    <r>
      <rPr>
        <rFont val="Arial"/>
        <color theme="1"/>
        <sz val="10.0"/>
      </rPr>
      <t xml:space="preserve">Consumer Goods </t>
    </r>
    <r>
      <rPr>
        <rFont val="Arial"/>
        <color theme="1"/>
        <sz val="10.0"/>
        <vertAlign val="superscript"/>
      </rPr>
      <t>5)</t>
    </r>
  </si>
  <si>
    <t>Professional Hygiene</t>
  </si>
  <si>
    <t xml:space="preserve">Other </t>
  </si>
  <si>
    <t>-</t>
  </si>
  <si>
    <t xml:space="preserve">Total </t>
  </si>
  <si>
    <r>
      <rPr>
        <rFont val="Arial"/>
        <b/>
        <color theme="1"/>
        <sz val="10.0"/>
      </rPr>
      <t xml:space="preserve">Adjusted EBITA </t>
    </r>
    <r>
      <rPr>
        <rFont val="Arial"/>
        <b/>
        <color theme="1"/>
        <sz val="10.0"/>
        <vertAlign val="superscript"/>
      </rPr>
      <t>6)</t>
    </r>
  </si>
  <si>
    <r>
      <rPr>
        <rFont val="Arial"/>
        <color theme="1"/>
        <sz val="10.0"/>
      </rPr>
      <t xml:space="preserve">Health &amp; Medical </t>
    </r>
    <r>
      <rPr>
        <rFont val="Arial"/>
        <color theme="1"/>
        <sz val="10.0"/>
        <vertAlign val="superscript"/>
      </rPr>
      <t>5)</t>
    </r>
  </si>
  <si>
    <r>
      <rPr>
        <rFont val="Arial"/>
        <color theme="1"/>
        <sz val="10.0"/>
      </rPr>
      <t xml:space="preserve">Consumer Goods </t>
    </r>
    <r>
      <rPr>
        <rFont val="Arial"/>
        <color theme="1"/>
        <sz val="10.0"/>
        <vertAlign val="superscript"/>
      </rPr>
      <t>5)</t>
    </r>
  </si>
  <si>
    <r>
      <rPr>
        <rFont val="Arial"/>
        <b/>
        <color theme="1"/>
        <sz val="10.0"/>
      </rPr>
      <t xml:space="preserve">Total Adjusted EBITA </t>
    </r>
    <r>
      <rPr>
        <rFont val="Arial"/>
        <b/>
        <color theme="1"/>
        <sz val="10.0"/>
        <vertAlign val="superscript"/>
      </rPr>
      <t>6)</t>
    </r>
  </si>
  <si>
    <r>
      <rPr>
        <rFont val="Arial"/>
        <b/>
        <color theme="1"/>
        <sz val="10.0"/>
        <vertAlign val="superscript"/>
      </rPr>
      <t xml:space="preserve">1) </t>
    </r>
    <r>
      <rPr>
        <rFont val="Arial"/>
        <color theme="1"/>
        <sz val="10.0"/>
      </rPr>
      <t>Income statement has been restated as a result of Vinda's financial reporting being classified as discontinued operations as of the fourth quarter 2023</t>
    </r>
  </si>
  <si>
    <r>
      <rPr>
        <rFont val="Arial"/>
        <b/>
        <color theme="1"/>
        <sz val="10.0"/>
        <vertAlign val="superscript"/>
      </rPr>
      <t>2)</t>
    </r>
    <r>
      <rPr>
        <rFont val="Arial"/>
        <color theme="1"/>
        <sz val="10.0"/>
        <vertAlign val="superscript"/>
      </rPr>
      <t> </t>
    </r>
    <r>
      <rPr>
        <rFont val="Arial"/>
        <color theme="1"/>
        <sz val="10.0"/>
      </rPr>
      <t>2015 Includes the sale of securities SEK 970m</t>
    </r>
  </si>
  <si>
    <r>
      <rPr>
        <rFont val="Arial"/>
        <b/>
        <color theme="1"/>
        <sz val="10.0"/>
        <vertAlign val="superscript"/>
      </rPr>
      <t>3)</t>
    </r>
    <r>
      <rPr>
        <rFont val="Arial"/>
        <color theme="1"/>
        <sz val="10.0"/>
        <vertAlign val="superscript"/>
      </rPr>
      <t> </t>
    </r>
    <r>
      <rPr>
        <rFont val="Arial"/>
        <color theme="1"/>
        <sz val="10.0"/>
      </rPr>
      <t>2015 excludes the sale of securities SEK 970m</t>
    </r>
  </si>
  <si>
    <r>
      <rPr>
        <rFont val="Arial"/>
        <b/>
        <color theme="1"/>
        <sz val="10.0"/>
        <vertAlign val="superscript"/>
      </rPr>
      <t>4)</t>
    </r>
    <r>
      <rPr>
        <rFont val="Arial"/>
        <color theme="1"/>
        <sz val="10.0"/>
        <vertAlign val="superscript"/>
      </rPr>
      <t> </t>
    </r>
    <r>
      <rPr>
        <rFont val="Arial"/>
        <color theme="1"/>
        <sz val="10.0"/>
      </rPr>
      <t>Indicative earnings per share on the assumption that the number of issued shares in Essity as of December 31, 2016 and 2015 corresponded to the number of issued shares in Essity on December 31, 2018 (702.3 million)</t>
    </r>
  </si>
  <si>
    <r>
      <rPr>
        <rFont val="Arial"/>
        <b/>
        <color theme="1"/>
        <sz val="10.0"/>
        <vertAlign val="superscript"/>
      </rPr>
      <t xml:space="preserve">5) </t>
    </r>
    <r>
      <rPr>
        <rFont val="Arial"/>
        <color theme="1"/>
        <sz val="10.0"/>
      </rPr>
      <t>Essity has decided on new business areas which, as of January 1, 2022, consist of Health &amp; Medical, Consumer Goods and Professional Hygiene. Comparative figures for the new Health &amp; Medical and Consumer Goods business areas have been restated from 2019</t>
    </r>
  </si>
  <si>
    <r>
      <rPr>
        <rFont val="Arial"/>
        <b/>
        <color theme="1"/>
        <sz val="10.0"/>
        <vertAlign val="superscript"/>
      </rPr>
      <t>6)</t>
    </r>
    <r>
      <rPr>
        <rFont val="Arial"/>
        <color theme="1"/>
        <sz val="10.0"/>
        <vertAlign val="superscript"/>
      </rPr>
      <t> </t>
    </r>
    <r>
      <rPr>
        <rFont val="Arial"/>
        <color theme="1"/>
        <sz val="10.0"/>
      </rPr>
      <t>Excluding items affecting comparability</t>
    </r>
  </si>
  <si>
    <t>Consolidated balance sheet</t>
  </si>
  <si>
    <t>Dec 31, 
2024</t>
  </si>
  <si>
    <t>Dec 31, 
2023</t>
  </si>
  <si>
    <t>Dec 31, 
2022</t>
  </si>
  <si>
    <t>Dec 31, 
2021</t>
  </si>
  <si>
    <t>Dec 31, 
2020</t>
  </si>
  <si>
    <t>Dec 31, 
2019</t>
  </si>
  <si>
    <t>Dec 31, 
2018</t>
  </si>
  <si>
    <t>Dec 31, 
2017</t>
  </si>
  <si>
    <t>Dec 31, 
2016</t>
  </si>
  <si>
    <t>Dec 31, 
2015</t>
  </si>
  <si>
    <t>ASSETS</t>
  </si>
  <si>
    <t>Non-current assets</t>
  </si>
  <si>
    <t>Goodwill</t>
  </si>
  <si>
    <t>Other intangible assets</t>
  </si>
  <si>
    <t>Property, plant and equipment</t>
  </si>
  <si>
    <t>Right of use assets</t>
  </si>
  <si>
    <t>Participations in associates and joint ventures</t>
  </si>
  <si>
    <t>Shares and participations</t>
  </si>
  <si>
    <t>Surplus in funded pension plans</t>
  </si>
  <si>
    <t>Non-current receivables, Group companies</t>
  </si>
  <si>
    <t>Non-current financial receivables, Group companies</t>
  </si>
  <si>
    <t>Non-current financial assets</t>
  </si>
  <si>
    <t>Deferred tax assets</t>
  </si>
  <si>
    <t>Other non-current assets</t>
  </si>
  <si>
    <t>Total non-current assets</t>
  </si>
  <si>
    <t>Current assets</t>
  </si>
  <si>
    <t>Inventories</t>
  </si>
  <si>
    <t>Trade receivables</t>
  </si>
  <si>
    <t>Current tax assets</t>
  </si>
  <si>
    <t>Current receivables, Group companies</t>
  </si>
  <si>
    <t>Current financial receivables, Group companies</t>
  </si>
  <si>
    <t>Other current receivables</t>
  </si>
  <si>
    <t>Current financial assets</t>
  </si>
  <si>
    <t>Non-current assets held for sale</t>
  </si>
  <si>
    <t>Cash and cash equivalents</t>
  </si>
  <si>
    <t>Total current assets</t>
  </si>
  <si>
    <t>Total assets continuing operations</t>
  </si>
  <si>
    <t xml:space="preserve">Assets held for sale </t>
  </si>
  <si>
    <t>Total assets total operations</t>
  </si>
  <si>
    <t>EQUITY AND LIABILITIES</t>
  </si>
  <si>
    <t>Equity</t>
  </si>
  <si>
    <t>Share capital</t>
  </si>
  <si>
    <t>Reserves</t>
  </si>
  <si>
    <t>Retained earnings</t>
  </si>
  <si>
    <t>Equity attributable to owners of the Parent company</t>
  </si>
  <si>
    <t>1)</t>
  </si>
  <si>
    <t>Total equity</t>
  </si>
  <si>
    <t>Non-current liabilities</t>
  </si>
  <si>
    <t>Non-current financial liabilities</t>
  </si>
  <si>
    <t>Non-current liabilities, Group companies</t>
  </si>
  <si>
    <t>Provisions for pensions</t>
  </si>
  <si>
    <t>Deferred tax liabilities</t>
  </si>
  <si>
    <t>Other non-current provisions</t>
  </si>
  <si>
    <t>Other non-current liabilities</t>
  </si>
  <si>
    <t>Total non-current liabilities</t>
  </si>
  <si>
    <t>Current liabilities</t>
  </si>
  <si>
    <t>Current financial liabilities</t>
  </si>
  <si>
    <t>Current liabilities, Group companies</t>
  </si>
  <si>
    <t>Current financial liabilities, Group companies</t>
  </si>
  <si>
    <t>Trade payables</t>
  </si>
  <si>
    <t>Current tax liabilities</t>
  </si>
  <si>
    <t>Current provisions</t>
  </si>
  <si>
    <t>Other current liabilities</t>
  </si>
  <si>
    <t>Total current liabilities</t>
  </si>
  <si>
    <t>Total liabilities continuing operations</t>
  </si>
  <si>
    <t>Liabilities directly associated with assets held for sale</t>
  </si>
  <si>
    <t>Total equity and liabilities total operations</t>
  </si>
  <si>
    <r>
      <rPr>
        <rFont val="Arial"/>
        <b/>
        <color theme="1"/>
        <sz val="10.0"/>
        <vertAlign val="superscript"/>
      </rPr>
      <t>1)</t>
    </r>
    <r>
      <rPr>
        <rFont val="Arial"/>
        <color theme="1"/>
        <sz val="10.0"/>
      </rPr>
      <t xml:space="preserve"> Of which attributable to discontinued operations</t>
    </r>
  </si>
  <si>
    <t>Contingent liabilities and pledged assets, see Note G3 in the Annual Report 2023</t>
  </si>
  <si>
    <t>Consolidated operating cash flow statement</t>
  </si>
  <si>
    <r>
      <rPr>
        <rFont val="Arial"/>
        <b/>
        <color theme="1"/>
        <sz val="10.0"/>
      </rPr>
      <t>2022</t>
    </r>
    <r>
      <rPr>
        <rFont val="Arial"/>
        <b/>
        <color theme="1"/>
        <sz val="10.0"/>
        <vertAlign val="superscript"/>
      </rPr>
      <t>1)</t>
    </r>
  </si>
  <si>
    <r>
      <rPr>
        <rFont val="Arial"/>
        <b/>
        <color theme="1"/>
        <sz val="10.0"/>
      </rPr>
      <t>2021</t>
    </r>
    <r>
      <rPr>
        <rFont val="Arial"/>
        <b/>
        <color theme="1"/>
        <sz val="10.0"/>
        <vertAlign val="superscript"/>
      </rPr>
      <t>1)</t>
    </r>
  </si>
  <si>
    <t>Net sales</t>
  </si>
  <si>
    <t>Operating expenses</t>
  </si>
  <si>
    <t>Operating surplus</t>
  </si>
  <si>
    <t>Adjustment for non-cash items</t>
  </si>
  <si>
    <t>Operating cash surplus</t>
  </si>
  <si>
    <t>Change in</t>
  </si>
  <si>
    <t xml:space="preserve">  Inventories</t>
  </si>
  <si>
    <t xml:space="preserve">  Operating receivables</t>
  </si>
  <si>
    <t xml:space="preserve">  Operating liabilities</t>
  </si>
  <si>
    <t>Change in working capital</t>
  </si>
  <si>
    <t>Investments in non-current assets, net</t>
  </si>
  <si>
    <t>Restructuring costs, etc.</t>
  </si>
  <si>
    <t>Operating cash flow before investments in operating assets through leases</t>
  </si>
  <si>
    <t>Investments in operating assets through leases</t>
  </si>
  <si>
    <t>Operating cash flow</t>
  </si>
  <si>
    <t>Financial items</t>
  </si>
  <si>
    <t>Income taxes paid</t>
  </si>
  <si>
    <t>Other</t>
  </si>
  <si>
    <t>Cash flow from current operations</t>
  </si>
  <si>
    <t>Acquisitions of Group companies and other operations</t>
  </si>
  <si>
    <t>Divestments of Group companies and other operations</t>
  </si>
  <si>
    <t>Cash flow from acquisitions and divestments</t>
  </si>
  <si>
    <t>Cash flow before transactions with shareholders</t>
  </si>
  <si>
    <t>Private placement to non-controlling interests</t>
  </si>
  <si>
    <t>Dividend to non-controlling interests</t>
  </si>
  <si>
    <t>Dividend</t>
  </si>
  <si>
    <t>Transactions with shareholders</t>
  </si>
  <si>
    <t>Net cash flow continuing operations</t>
  </si>
  <si>
    <t>Net cash flow discontinued operations</t>
  </si>
  <si>
    <t>Net cash flow total operations</t>
  </si>
  <si>
    <t>Net debt, January 1</t>
  </si>
  <si>
    <t>Changed opening balance for net debt due to IFRS 16 Leases</t>
  </si>
  <si>
    <t>Net cash flow</t>
  </si>
  <si>
    <t>Remeasurements to equity</t>
  </si>
  <si>
    <t>Investments in non-operating assets through leases</t>
  </si>
  <si>
    <t>Translation differences</t>
  </si>
  <si>
    <t>Net debt, December 31</t>
  </si>
  <si>
    <r>
      <rPr>
        <rFont val="Arial"/>
        <b/>
        <color theme="1"/>
        <sz val="10.0"/>
        <vertAlign val="superscript"/>
      </rPr>
      <t>1)</t>
    </r>
    <r>
      <rPr>
        <rFont val="Arial"/>
        <color theme="1"/>
        <sz val="10.0"/>
        <vertAlign val="superscript"/>
      </rPr>
      <t xml:space="preserve"> </t>
    </r>
    <r>
      <rPr>
        <rFont val="Arial"/>
        <color theme="1"/>
        <sz val="10.0"/>
      </rPr>
      <t>Operating cash flow statement has been restated as a result of Vinda's financial reporting being classified as discontinued operations as of the fourth quarter 2023.</t>
    </r>
  </si>
  <si>
    <t>Multi-year summary</t>
  </si>
  <si>
    <r>
      <rPr>
        <rFont val="Arial"/>
        <b/>
        <color theme="1"/>
        <sz val="10.0"/>
      </rPr>
      <t>2022</t>
    </r>
    <r>
      <rPr>
        <rFont val="Arial"/>
        <b/>
        <color theme="1"/>
        <sz val="10.0"/>
        <vertAlign val="superscript"/>
      </rPr>
      <t>1)</t>
    </r>
  </si>
  <si>
    <r>
      <rPr>
        <rFont val="Arial"/>
        <b/>
        <color theme="1"/>
        <sz val="10.0"/>
      </rPr>
      <t>2021</t>
    </r>
    <r>
      <rPr>
        <rFont val="Arial"/>
        <b/>
        <color theme="1"/>
        <sz val="10.0"/>
        <vertAlign val="superscript"/>
      </rPr>
      <t>1)</t>
    </r>
  </si>
  <si>
    <t>INCOME STATEMENT</t>
  </si>
  <si>
    <t>Adjusted EBITA</t>
  </si>
  <si>
    <t xml:space="preserve">   Health &amp; Medical</t>
  </si>
  <si>
    <t xml:space="preserve">   Consumer Goods</t>
  </si>
  <si>
    <t xml:space="preserve">   Professional Hygiene</t>
  </si>
  <si>
    <t xml:space="preserve">   Other operations</t>
  </si>
  <si>
    <t>-897</t>
  </si>
  <si>
    <t>-690</t>
  </si>
  <si>
    <t>Items affecting comparability</t>
  </si>
  <si>
    <r>
      <rPr>
        <rFont val="Arial"/>
        <b/>
        <color theme="1"/>
        <sz val="10.0"/>
      </rPr>
      <t>EBITA</t>
    </r>
    <r>
      <rPr>
        <rFont val="Arial"/>
        <b/>
        <color theme="1"/>
        <sz val="10.0"/>
        <vertAlign val="superscript"/>
      </rPr>
      <t>2)</t>
    </r>
  </si>
  <si>
    <r>
      <rPr>
        <rFont val="Arial"/>
        <color theme="1"/>
        <sz val="10.0"/>
      </rPr>
      <t>Amortization of acquisition</t>
    </r>
    <r>
      <rPr>
        <rFont val="Arial"/>
        <color rgb="FFFF0000"/>
        <sz val="10.0"/>
      </rPr>
      <t>-</t>
    </r>
    <r>
      <rPr>
        <rFont val="Arial"/>
        <color theme="1"/>
        <sz val="10.0"/>
      </rPr>
      <t>related intangible assets</t>
    </r>
  </si>
  <si>
    <r>
      <rPr>
        <rFont val="Arial"/>
        <color theme="1"/>
        <sz val="10.0"/>
      </rPr>
      <t>Financial income</t>
    </r>
    <r>
      <rPr>
        <rFont val="Arial"/>
        <color theme="1"/>
        <sz val="10.0"/>
        <vertAlign val="superscript"/>
      </rPr>
      <t>3)</t>
    </r>
  </si>
  <si>
    <t>Financial expenses</t>
  </si>
  <si>
    <t>Profit before tax</t>
  </si>
  <si>
    <t>BALANCE SHEET</t>
  </si>
  <si>
    <t>Non-current assets (excluding financial receivables)</t>
  </si>
  <si>
    <t xml:space="preserve">Receivables and inventories </t>
  </si>
  <si>
    <t>Financial receivables</t>
  </si>
  <si>
    <t>Assets held for sale, discontinued operations</t>
  </si>
  <si>
    <t>Total assets</t>
  </si>
  <si>
    <t>Provisions</t>
  </si>
  <si>
    <t>Interest-bearing debt</t>
  </si>
  <si>
    <t>Operating and other non-interest bearing liabilities</t>
  </si>
  <si>
    <t>Total equity and liabilities</t>
  </si>
  <si>
    <r>
      <rPr>
        <rFont val="Arial"/>
        <color theme="1"/>
        <sz val="10.0"/>
      </rPr>
      <t xml:space="preserve">Average capital employed </t>
    </r>
    <r>
      <rPr>
        <rFont val="Arial"/>
        <color theme="1"/>
        <sz val="10.0"/>
        <vertAlign val="superscript"/>
      </rPr>
      <t>4)</t>
    </r>
  </si>
  <si>
    <t>Net debt, including pension provisions</t>
  </si>
  <si>
    <t>OPERATING CASH FLOW STATEMENT</t>
  </si>
  <si>
    <r>
      <rPr>
        <rFont val="Arial"/>
        <b/>
        <color theme="1"/>
        <sz val="10.0"/>
        <vertAlign val="superscript"/>
      </rPr>
      <t>1)</t>
    </r>
    <r>
      <rPr>
        <rFont val="Arial"/>
        <color theme="1"/>
        <sz val="10.0"/>
        <vertAlign val="superscript"/>
      </rPr>
      <t xml:space="preserve"> </t>
    </r>
    <r>
      <rPr>
        <rFont val="Arial"/>
        <color theme="1"/>
        <sz val="10.0"/>
      </rPr>
      <t>Income statement and Operating cash flow statement has been restated as a result of Vinda's financial reporting being classified as discontinued operations as of the fourth quarter 2023.</t>
    </r>
  </si>
  <si>
    <r>
      <rPr>
        <rFont val="Arial"/>
        <b/>
        <color theme="1"/>
        <sz val="10.0"/>
        <vertAlign val="superscript"/>
      </rPr>
      <t>2)</t>
    </r>
    <r>
      <rPr>
        <rFont val="Arial"/>
        <color theme="1"/>
        <sz val="10.0"/>
      </rPr>
      <t xml:space="preserve"> 2015 includes the sale of securities, SEK 970m.</t>
    </r>
  </si>
  <si>
    <r>
      <rPr>
        <rFont val="Arial"/>
        <b/>
        <color theme="1"/>
        <sz val="10.0"/>
        <vertAlign val="superscript"/>
      </rPr>
      <t>3)</t>
    </r>
    <r>
      <rPr>
        <rFont val="Arial"/>
        <color theme="1"/>
        <sz val="10.0"/>
      </rPr>
      <t xml:space="preserve"> 2015 does not include the sale of securities, SEK 970m.</t>
    </r>
  </si>
  <si>
    <r>
      <rPr>
        <rFont val="Arial"/>
        <b/>
        <color theme="1"/>
        <sz val="10.0"/>
        <vertAlign val="superscript"/>
      </rPr>
      <t>4)</t>
    </r>
    <r>
      <rPr>
        <rFont val="Arial"/>
        <color theme="1"/>
        <sz val="10.0"/>
      </rPr>
      <t xml:space="preserve"> Calculation of average capital employed is based on five measurements.</t>
    </r>
  </si>
  <si>
    <t>Key figures</t>
  </si>
  <si>
    <t>2024</t>
  </si>
  <si>
    <t>2020</t>
  </si>
  <si>
    <t>2019</t>
  </si>
  <si>
    <t>2018</t>
  </si>
  <si>
    <t>2017</t>
  </si>
  <si>
    <t>2016</t>
  </si>
  <si>
    <t>2015</t>
  </si>
  <si>
    <t>SEK</t>
  </si>
  <si>
    <t>Equity/assets ratio, %</t>
  </si>
  <si>
    <r>
      <rPr>
        <rFont val="Arial"/>
        <color theme="1"/>
        <sz val="10.0"/>
      </rPr>
      <t xml:space="preserve">Interest coverage ratio </t>
    </r>
    <r>
      <rPr>
        <rFont val="Arial"/>
        <color theme="1"/>
        <sz val="10.0"/>
        <vertAlign val="superscript"/>
      </rPr>
      <t>1)</t>
    </r>
  </si>
  <si>
    <r>
      <rPr>
        <rFont val="Arial"/>
        <color theme="1"/>
        <sz val="10.0"/>
      </rPr>
      <t xml:space="preserve">Debt payment capacity, including pension liabilities, % </t>
    </r>
    <r>
      <rPr>
        <rFont val="Arial"/>
        <color theme="1"/>
        <sz val="10.0"/>
        <vertAlign val="superscript"/>
      </rPr>
      <t>1)</t>
    </r>
  </si>
  <si>
    <t>Debt/equity ratio, including pension liabilities</t>
  </si>
  <si>
    <t>Debt/equity ratio, excluding pension liabilities</t>
  </si>
  <si>
    <r>
      <rPr>
        <rFont val="Arial"/>
        <color theme="1"/>
        <sz val="10.0"/>
      </rPr>
      <t xml:space="preserve">Return on capital employed, % </t>
    </r>
    <r>
      <rPr>
        <rFont val="Arial"/>
        <color theme="1"/>
        <sz val="10.0"/>
        <vertAlign val="superscript"/>
      </rPr>
      <t>1)</t>
    </r>
  </si>
  <si>
    <r>
      <rPr>
        <rFont val="Arial"/>
        <color theme="1"/>
        <sz val="10.0"/>
      </rPr>
      <t xml:space="preserve">Adjusted return on capital employed, % </t>
    </r>
    <r>
      <rPr>
        <rFont val="Arial"/>
        <color theme="1"/>
        <sz val="10.0"/>
        <vertAlign val="superscript"/>
      </rPr>
      <t>1)</t>
    </r>
  </si>
  <si>
    <t>Return on equity, %</t>
  </si>
  <si>
    <r>
      <rPr>
        <rFont val="Arial"/>
        <color theme="1"/>
        <sz val="10.0"/>
      </rPr>
      <t xml:space="preserve">EBITA margin, % </t>
    </r>
    <r>
      <rPr>
        <rFont val="Arial"/>
        <color theme="1"/>
        <sz val="10.0"/>
        <vertAlign val="superscript"/>
      </rPr>
      <t>1)</t>
    </r>
  </si>
  <si>
    <r>
      <rPr>
        <rFont val="Arial"/>
        <color theme="1"/>
        <sz val="10.0"/>
      </rPr>
      <t>Adjusted EBITA margin, %</t>
    </r>
    <r>
      <rPr>
        <rFont val="Arial"/>
        <color theme="1"/>
        <sz val="10.0"/>
        <vertAlign val="superscript"/>
      </rPr>
      <t xml:space="preserve"> 1)</t>
    </r>
  </si>
  <si>
    <r>
      <rPr>
        <rFont val="Arial"/>
        <color theme="1"/>
        <sz val="10.0"/>
      </rPr>
      <t xml:space="preserve">Operating margin, % </t>
    </r>
    <r>
      <rPr>
        <rFont val="Arial"/>
        <color theme="1"/>
        <sz val="10.0"/>
        <vertAlign val="superscript"/>
      </rPr>
      <t>1)</t>
    </r>
  </si>
  <si>
    <r>
      <rPr>
        <rFont val="Arial"/>
        <color theme="1"/>
        <sz val="10.0"/>
      </rPr>
      <t xml:space="preserve">Adjusted operating margin, % </t>
    </r>
    <r>
      <rPr>
        <rFont val="Arial"/>
        <color theme="1"/>
        <sz val="10.0"/>
        <vertAlign val="superscript"/>
      </rPr>
      <t>1)</t>
    </r>
  </si>
  <si>
    <r>
      <rPr>
        <rFont val="Arial"/>
        <color theme="1"/>
        <sz val="10.0"/>
      </rPr>
      <t xml:space="preserve">Net margin, % </t>
    </r>
    <r>
      <rPr>
        <rFont val="Arial"/>
        <color theme="1"/>
        <sz val="10.0"/>
        <vertAlign val="superscript"/>
      </rPr>
      <t>1)</t>
    </r>
  </si>
  <si>
    <r>
      <rPr>
        <rFont val="Arial"/>
        <color theme="1"/>
        <sz val="10.0"/>
      </rPr>
      <t>Capital turnover rate</t>
    </r>
    <r>
      <rPr>
        <rFont val="Arial"/>
        <color theme="1"/>
        <sz val="10.0"/>
        <vertAlign val="superscript"/>
      </rPr>
      <t xml:space="preserve"> 1)</t>
    </r>
  </si>
  <si>
    <r>
      <rPr>
        <rFont val="Arial"/>
        <color theme="1"/>
        <sz val="10.0"/>
      </rPr>
      <t>Cash flow from current operations per share, SEK</t>
    </r>
    <r>
      <rPr>
        <rFont val="Arial"/>
        <color theme="1"/>
        <sz val="10.0"/>
        <vertAlign val="superscript"/>
      </rPr>
      <t xml:space="preserve"> 1)</t>
    </r>
  </si>
  <si>
    <t>Earnings per share, SEK</t>
  </si>
  <si>
    <r>
      <rPr>
        <rFont val="Arial"/>
        <b/>
        <color theme="1"/>
        <sz val="10.0"/>
        <vertAlign val="superscript"/>
      </rPr>
      <t>1)</t>
    </r>
    <r>
      <rPr>
        <rFont val="Arial"/>
        <color theme="1"/>
        <sz val="10.0"/>
      </rPr>
      <t xml:space="preserve"> Key figures has been restated for years 2021 and 2022, and pertain to continuing operations for the period 2021-2023.</t>
    </r>
  </si>
</sst>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0"/>
    <numFmt numFmtId="165" formatCode="_(* #,##0.00_);_(* \(#,##0.00\);_(* &quot;-&quot;??_);_(@_)"/>
    <numFmt numFmtId="166" formatCode="0.0"/>
    <numFmt numFmtId="167" formatCode="#"/>
    <numFmt numFmtId="168" formatCode="#,##0;\-#,##0;\-"/>
    <numFmt numFmtId="169" formatCode="_(* #,##0_);_(* \(#,##0\);_(* &quot;-&quot;??_);_(@_)"/>
    <numFmt numFmtId="170" formatCode="_(* #,##0.0_);_(* \(#,##0.0\);_(* &quot;-&quot;??_);_(@_)"/>
    <numFmt numFmtId="171" formatCode="#,##0.0"/>
    <numFmt numFmtId="172" formatCode="#.0"/>
    <numFmt numFmtId="173" formatCode="#.##"/>
  </numFmts>
  <fonts count="19">
    <font>
      <sz val="10.0"/>
      <color rgb="FF000000"/>
      <name val="Arial"/>
      <scheme val="minor"/>
    </font>
    <font>
      <b/>
      <sz val="14.0"/>
      <color theme="1"/>
      <name val="Arial"/>
    </font>
    <font>
      <b/>
      <sz val="10.0"/>
      <color theme="1"/>
      <name val="Arial"/>
    </font>
    <font>
      <sz val="10.0"/>
      <color theme="1"/>
      <name val="Arial"/>
    </font>
    <font>
      <color theme="1"/>
      <name val="Arial"/>
      <scheme val="minor"/>
    </font>
    <font>
      <vertAlign val="superscript"/>
      <sz val="10.0"/>
      <color theme="1"/>
      <name val="Arial"/>
    </font>
    <font>
      <vertAlign val="superscript"/>
      <sz val="10.0"/>
      <color theme="1"/>
      <name val="Arial"/>
    </font>
    <font>
      <vertAlign val="superscript"/>
      <sz val="10.0"/>
      <color theme="1"/>
      <name val="Arial"/>
    </font>
    <font>
      <i/>
      <sz val="10.0"/>
      <color theme="1"/>
      <name val="Arial"/>
    </font>
    <font>
      <vertAlign val="superscript"/>
      <sz val="10.0"/>
      <color theme="1"/>
      <name val="Arial"/>
    </font>
    <font>
      <vertAlign val="superscript"/>
      <sz val="10.0"/>
      <color theme="1"/>
      <name val="Arial"/>
    </font>
    <font>
      <vertAlign val="superscript"/>
      <sz val="10.0"/>
      <color theme="1"/>
      <name val="Arial"/>
    </font>
    <font>
      <vertAlign val="superscript"/>
      <sz val="10.0"/>
      <color theme="1"/>
      <name val="Arial"/>
    </font>
    <font>
      <b/>
      <sz val="14.0"/>
      <color rgb="FFFF0000"/>
      <name val="Arial"/>
    </font>
    <font>
      <b/>
      <sz val="10.0"/>
      <color rgb="FFFF0000"/>
      <name val="Arial"/>
    </font>
    <font>
      <sz val="10.0"/>
      <color rgb="FFFF0000"/>
      <name val="Arial"/>
    </font>
    <font>
      <sz val="8.0"/>
      <color theme="7"/>
      <name val="Arial"/>
    </font>
    <font>
      <vertAlign val="superscript"/>
      <sz val="10.0"/>
      <color theme="1"/>
      <name val="Arial"/>
    </font>
    <font/>
  </fonts>
  <fills count="5">
    <fill>
      <patternFill patternType="none"/>
    </fill>
    <fill>
      <patternFill patternType="lightGray"/>
    </fill>
    <fill>
      <patternFill patternType="solid">
        <fgColor rgb="FFFFFFFF"/>
        <bgColor rgb="FFFFFFFF"/>
      </patternFill>
    </fill>
    <fill>
      <patternFill patternType="solid">
        <fgColor rgb="FFE990E9"/>
        <bgColor rgb="FFE990E9"/>
      </patternFill>
    </fill>
    <fill>
      <patternFill patternType="solid">
        <fgColor theme="0"/>
        <bgColor theme="0"/>
      </patternFill>
    </fill>
  </fills>
  <borders count="11">
    <border/>
    <border>
      <left/>
      <right/>
      <top/>
      <bottom/>
    </border>
    <border>
      <top style="thin">
        <color rgb="FF000000"/>
      </top>
    </border>
    <border>
      <bottom style="thin">
        <color rgb="FF000000"/>
      </bottom>
    </border>
    <border>
      <top style="thin">
        <color rgb="FF000000"/>
      </top>
      <bottom style="thin">
        <color rgb="FF000000"/>
      </bottom>
    </border>
    <border>
      <left/>
      <right/>
      <top/>
      <bottom style="thin">
        <color rgb="FF000000"/>
      </bottom>
    </border>
    <border>
      <left/>
      <right/>
      <top style="thin">
        <color rgb="FF000000"/>
      </top>
      <bottom/>
    </border>
    <border>
      <left/>
      <right/>
      <top style="thin">
        <color rgb="FF000000"/>
      </top>
      <bottom style="thin">
        <color rgb="FF000000"/>
      </bottom>
    </border>
    <border>
      <left/>
      <top/>
      <bottom/>
    </border>
    <border>
      <top/>
      <bottom/>
    </border>
    <border>
      <right/>
      <top/>
      <bottom/>
    </border>
  </borders>
  <cellStyleXfs count="1">
    <xf borderId="0" fillId="0" fontId="0" numFmtId="164" applyAlignment="1" applyFont="1" applyNumberFormat="1"/>
  </cellStyleXfs>
  <cellXfs count="152">
    <xf borderId="0" fillId="0" fontId="0" numFmtId="164" xfId="0" applyAlignment="1" applyFont="1" applyNumberFormat="1">
      <alignment readingOrder="0" shrinkToFit="0" vertical="bottom" wrapText="0"/>
    </xf>
    <xf borderId="0" fillId="0" fontId="1" numFmtId="0" xfId="0" applyFont="1"/>
    <xf borderId="1" fillId="2" fontId="1" numFmtId="0" xfId="0" applyBorder="1" applyFill="1" applyFont="1"/>
    <xf borderId="1" fillId="2" fontId="2" numFmtId="0" xfId="0" applyBorder="1" applyFont="1"/>
    <xf borderId="1" fillId="2" fontId="3" numFmtId="0" xfId="0" applyBorder="1" applyFont="1"/>
    <xf borderId="0" fillId="0" fontId="3" numFmtId="0" xfId="0" applyFont="1"/>
    <xf borderId="0" fillId="0" fontId="2" numFmtId="0" xfId="0" applyFont="1"/>
    <xf borderId="1" fillId="3" fontId="2" numFmtId="0" xfId="0" applyAlignment="1" applyBorder="1" applyFill="1" applyFont="1">
      <alignment horizontal="left"/>
    </xf>
    <xf borderId="1" fillId="3" fontId="2" numFmtId="0" xfId="0" applyAlignment="1" applyBorder="1" applyFont="1">
      <alignment horizontal="right" readingOrder="0"/>
    </xf>
    <xf borderId="1" fillId="3" fontId="2" numFmtId="0" xfId="0" applyAlignment="1" applyBorder="1" applyFont="1">
      <alignment horizontal="right"/>
    </xf>
    <xf borderId="1" fillId="3" fontId="2" numFmtId="0" xfId="0" applyAlignment="1" applyBorder="1" applyFont="1">
      <alignment horizontal="right" shrinkToFit="0" wrapText="1"/>
    </xf>
    <xf borderId="0" fillId="0" fontId="3" numFmtId="164" xfId="0" applyAlignment="1" applyFont="1" applyNumberFormat="1">
      <alignment vertical="top"/>
    </xf>
    <xf borderId="0" fillId="0" fontId="3" numFmtId="3" xfId="0" applyAlignment="1" applyFont="1" applyNumberFormat="1">
      <alignment horizontal="right" readingOrder="0" vertical="top"/>
    </xf>
    <xf borderId="0" fillId="0" fontId="3" numFmtId="3" xfId="0" applyAlignment="1" applyFont="1" applyNumberFormat="1">
      <alignment horizontal="right" vertical="top"/>
    </xf>
    <xf borderId="0" fillId="0" fontId="3" numFmtId="3" xfId="0" applyAlignment="1" applyFont="1" applyNumberFormat="1">
      <alignment horizontal="right"/>
    </xf>
    <xf borderId="0" fillId="0" fontId="4" numFmtId="0" xfId="0" applyFont="1"/>
    <xf borderId="0" fillId="0" fontId="3" numFmtId="3" xfId="0" applyAlignment="1" applyFont="1" applyNumberFormat="1">
      <alignment horizontal="right" readingOrder="0"/>
    </xf>
    <xf borderId="2" fillId="0" fontId="2" numFmtId="164" xfId="0" applyBorder="1" applyFont="1" applyNumberFormat="1"/>
    <xf borderId="2" fillId="0" fontId="2" numFmtId="3" xfId="0" applyAlignment="1" applyBorder="1" applyFont="1" applyNumberFormat="1">
      <alignment horizontal="right" readingOrder="0"/>
    </xf>
    <xf borderId="2" fillId="0" fontId="2" numFmtId="3" xfId="0" applyAlignment="1" applyBorder="1" applyFont="1" applyNumberFormat="1">
      <alignment horizontal="right"/>
    </xf>
    <xf borderId="0" fillId="0" fontId="2" numFmtId="164" xfId="0" applyFont="1" applyNumberFormat="1"/>
    <xf borderId="0" fillId="0" fontId="3" numFmtId="164" xfId="0" applyFont="1" applyNumberFormat="1"/>
    <xf borderId="3" fillId="0" fontId="3" numFmtId="164" xfId="0" applyBorder="1" applyFont="1" applyNumberFormat="1"/>
    <xf borderId="3" fillId="0" fontId="3" numFmtId="3" xfId="0" applyAlignment="1" applyBorder="1" applyFont="1" applyNumberFormat="1">
      <alignment horizontal="right" readingOrder="0"/>
    </xf>
    <xf borderId="3" fillId="0" fontId="3" numFmtId="3" xfId="0" applyAlignment="1" applyBorder="1" applyFont="1" applyNumberFormat="1">
      <alignment horizontal="right"/>
    </xf>
    <xf borderId="0" fillId="0" fontId="2" numFmtId="3" xfId="0" applyAlignment="1" applyFont="1" applyNumberFormat="1">
      <alignment horizontal="right" readingOrder="0"/>
    </xf>
    <xf borderId="0" fillId="0" fontId="2" numFmtId="3" xfId="0" applyAlignment="1" applyFont="1" applyNumberFormat="1">
      <alignment horizontal="right"/>
    </xf>
    <xf borderId="0" fillId="0" fontId="3" numFmtId="3" xfId="0" applyFont="1" applyNumberFormat="1"/>
    <xf borderId="0" fillId="0" fontId="3" numFmtId="165" xfId="0" applyAlignment="1" applyFont="1" applyNumberFormat="1">
      <alignment horizontal="right"/>
    </xf>
    <xf borderId="2" fillId="0" fontId="3" numFmtId="164" xfId="0" applyBorder="1" applyFont="1" applyNumberFormat="1"/>
    <xf borderId="3" fillId="0" fontId="2" numFmtId="164" xfId="0" applyBorder="1" applyFont="1" applyNumberFormat="1"/>
    <xf borderId="3" fillId="0" fontId="2" numFmtId="3" xfId="0" applyAlignment="1" applyBorder="1" applyFont="1" applyNumberFormat="1">
      <alignment horizontal="right" readingOrder="0"/>
    </xf>
    <xf borderId="4" fillId="0" fontId="2" numFmtId="3" xfId="0" applyAlignment="1" applyBorder="1" applyFont="1" applyNumberFormat="1">
      <alignment horizontal="right"/>
    </xf>
    <xf borderId="0" fillId="0" fontId="2" numFmtId="3" xfId="0" applyFont="1" applyNumberFormat="1"/>
    <xf borderId="0" fillId="0" fontId="2" numFmtId="164" xfId="0" applyAlignment="1" applyFont="1" applyNumberFormat="1">
      <alignment horizontal="right"/>
    </xf>
    <xf borderId="0" fillId="0" fontId="3" numFmtId="164" xfId="0" applyAlignment="1" applyFont="1" applyNumberFormat="1">
      <alignment horizontal="right"/>
    </xf>
    <xf borderId="0" fillId="0" fontId="3" numFmtId="0" xfId="0" applyAlignment="1" applyFont="1">
      <alignment horizontal="right"/>
    </xf>
    <xf borderId="0" fillId="0" fontId="3" numFmtId="2" xfId="0" applyAlignment="1" applyFont="1" applyNumberFormat="1">
      <alignment horizontal="right" readingOrder="0"/>
    </xf>
    <xf borderId="0" fillId="0" fontId="3" numFmtId="2" xfId="0" applyAlignment="1" applyFont="1" applyNumberFormat="1">
      <alignment horizontal="right"/>
    </xf>
    <xf borderId="0" fillId="0" fontId="2" numFmtId="166" xfId="0" applyAlignment="1" applyFont="1" applyNumberFormat="1">
      <alignment horizontal="right"/>
    </xf>
    <xf borderId="1" fillId="3" fontId="2" numFmtId="164" xfId="0" applyBorder="1" applyFont="1" applyNumberFormat="1"/>
    <xf borderId="1" fillId="3" fontId="2" numFmtId="164" xfId="0" applyAlignment="1" applyBorder="1" applyFont="1" applyNumberFormat="1">
      <alignment horizontal="right"/>
    </xf>
    <xf borderId="1" fillId="3" fontId="2" numFmtId="3" xfId="0" applyAlignment="1" applyBorder="1" applyFont="1" applyNumberFormat="1">
      <alignment horizontal="right"/>
    </xf>
    <xf quotePrefix="1" borderId="0" fillId="0" fontId="2" numFmtId="0" xfId="0" applyAlignment="1" applyFont="1">
      <alignment horizontal="left"/>
    </xf>
    <xf borderId="0" fillId="0" fontId="2" numFmtId="0" xfId="0" applyAlignment="1" applyFont="1">
      <alignment horizontal="right"/>
    </xf>
    <xf borderId="0" fillId="0" fontId="3" numFmtId="167" xfId="0" applyAlignment="1" applyFont="1" applyNumberFormat="1">
      <alignment horizontal="right"/>
    </xf>
    <xf quotePrefix="1" borderId="0" fillId="0" fontId="3" numFmtId="164" xfId="0" applyAlignment="1" applyFont="1" applyNumberFormat="1">
      <alignment horizontal="right"/>
    </xf>
    <xf borderId="0" fillId="0" fontId="2" numFmtId="3" xfId="0" applyAlignment="1" applyFont="1" applyNumberFormat="1">
      <alignment horizontal="right" readingOrder="0" vertical="top"/>
    </xf>
    <xf borderId="0" fillId="0" fontId="2" numFmtId="164" xfId="0" applyAlignment="1" applyFont="1" applyNumberFormat="1">
      <alignment shrinkToFit="0" wrapText="1"/>
    </xf>
    <xf borderId="0" fillId="0" fontId="2" numFmtId="164" xfId="0" applyAlignment="1" applyFont="1" applyNumberFormat="1">
      <alignment horizontal="right" shrinkToFit="0" wrapText="1"/>
    </xf>
    <xf borderId="0" fillId="0" fontId="2" numFmtId="3" xfId="0" applyAlignment="1" applyFont="1" applyNumberFormat="1">
      <alignment horizontal="right" shrinkToFit="0" wrapText="1"/>
    </xf>
    <xf borderId="0" fillId="0" fontId="3" numFmtId="168" xfId="0" applyFont="1" applyNumberFormat="1"/>
    <xf borderId="1" fillId="2" fontId="5" numFmtId="0" xfId="0" applyBorder="1" applyFont="1"/>
    <xf borderId="0" fillId="0" fontId="6" numFmtId="164" xfId="0" applyFont="1" applyNumberFormat="1"/>
    <xf borderId="0" fillId="0" fontId="7" numFmtId="3" xfId="0" applyFont="1" applyNumberFormat="1"/>
    <xf borderId="0" fillId="0" fontId="1" numFmtId="169" xfId="0" applyFont="1" applyNumberFormat="1"/>
    <xf borderId="0" fillId="0" fontId="3" numFmtId="169" xfId="0" applyFont="1" applyNumberFormat="1"/>
    <xf quotePrefix="1" borderId="1" fillId="3" fontId="2" numFmtId="0" xfId="0" applyAlignment="1" applyBorder="1" applyFont="1">
      <alignment horizontal="right" readingOrder="0" shrinkToFit="0" wrapText="1"/>
    </xf>
    <xf quotePrefix="1" borderId="1" fillId="3" fontId="2" numFmtId="169" xfId="0" applyAlignment="1" applyBorder="1" applyFont="1" applyNumberFormat="1">
      <alignment horizontal="right" shrinkToFit="0" wrapText="1"/>
    </xf>
    <xf borderId="1" fillId="3" fontId="2" numFmtId="169" xfId="0" applyAlignment="1" applyBorder="1" applyFont="1" applyNumberFormat="1">
      <alignment horizontal="right" shrinkToFit="0" wrapText="1"/>
    </xf>
    <xf quotePrefix="1" borderId="1" fillId="3" fontId="2" numFmtId="0" xfId="0" applyAlignment="1" applyBorder="1" applyFont="1">
      <alignment horizontal="right" shrinkToFit="0" wrapText="1"/>
    </xf>
    <xf borderId="0" fillId="0" fontId="3" numFmtId="169" xfId="0" applyAlignment="1" applyFont="1" applyNumberFormat="1">
      <alignment vertical="top"/>
    </xf>
    <xf borderId="0" fillId="0" fontId="3" numFmtId="169" xfId="0" applyAlignment="1" applyFont="1" applyNumberFormat="1">
      <alignment horizontal="right" readingOrder="0"/>
    </xf>
    <xf borderId="0" fillId="0" fontId="3" numFmtId="169" xfId="0" applyAlignment="1" applyFont="1" applyNumberFormat="1">
      <alignment horizontal="right"/>
    </xf>
    <xf borderId="0" fillId="0" fontId="3" numFmtId="4" xfId="0" applyFont="1" applyNumberFormat="1"/>
    <xf borderId="0" fillId="0" fontId="3" numFmtId="168" xfId="0" applyAlignment="1" applyFont="1" applyNumberFormat="1">
      <alignment horizontal="right"/>
    </xf>
    <xf borderId="3" fillId="0" fontId="3" numFmtId="169" xfId="0" applyAlignment="1" applyBorder="1" applyFont="1" applyNumberFormat="1">
      <alignment horizontal="right" readingOrder="0"/>
    </xf>
    <xf borderId="3" fillId="0" fontId="3" numFmtId="169" xfId="0" applyAlignment="1" applyBorder="1" applyFont="1" applyNumberFormat="1">
      <alignment horizontal="right"/>
    </xf>
    <xf borderId="0" fillId="0" fontId="2" numFmtId="169" xfId="0" applyAlignment="1" applyFont="1" applyNumberFormat="1">
      <alignment horizontal="right" readingOrder="0"/>
    </xf>
    <xf borderId="0" fillId="0" fontId="2" numFmtId="169" xfId="0" applyAlignment="1" applyFont="1" applyNumberFormat="1">
      <alignment horizontal="right"/>
    </xf>
    <xf borderId="2" fillId="0" fontId="2" numFmtId="169" xfId="0" applyAlignment="1" applyBorder="1" applyFont="1" applyNumberFormat="1">
      <alignment horizontal="right" readingOrder="0"/>
    </xf>
    <xf borderId="2" fillId="0" fontId="2" numFmtId="169" xfId="0" applyAlignment="1" applyBorder="1" applyFont="1" applyNumberFormat="1">
      <alignment horizontal="right"/>
    </xf>
    <xf borderId="2" fillId="0" fontId="2" numFmtId="168" xfId="0" applyAlignment="1" applyBorder="1" applyFont="1" applyNumberFormat="1">
      <alignment horizontal="right"/>
    </xf>
    <xf borderId="2" fillId="0" fontId="3" numFmtId="169" xfId="0" applyAlignment="1" applyBorder="1" applyFont="1" applyNumberFormat="1">
      <alignment horizontal="right" readingOrder="0"/>
    </xf>
    <xf borderId="2" fillId="0" fontId="3" numFmtId="169" xfId="0" applyAlignment="1" applyBorder="1" applyFont="1" applyNumberFormat="1">
      <alignment horizontal="right"/>
    </xf>
    <xf borderId="0" fillId="0" fontId="3" numFmtId="166" xfId="0" applyAlignment="1" applyFont="1" applyNumberFormat="1">
      <alignment horizontal="right"/>
    </xf>
    <xf borderId="0" fillId="0" fontId="8" numFmtId="164" xfId="0" applyFont="1" applyNumberFormat="1"/>
    <xf borderId="0" fillId="0" fontId="8" numFmtId="169" xfId="0" applyAlignment="1" applyFont="1" applyNumberFormat="1">
      <alignment horizontal="right"/>
    </xf>
    <xf borderId="0" fillId="0" fontId="8" numFmtId="164" xfId="0" applyAlignment="1" applyFont="1" applyNumberFormat="1">
      <alignment horizontal="right"/>
    </xf>
    <xf quotePrefix="1" borderId="0" fillId="0" fontId="3" numFmtId="0" xfId="0" applyAlignment="1" applyFont="1">
      <alignment horizontal="left"/>
    </xf>
    <xf borderId="0" fillId="0" fontId="2" numFmtId="168" xfId="0" applyAlignment="1" applyFont="1" applyNumberFormat="1">
      <alignment horizontal="right"/>
    </xf>
    <xf quotePrefix="1" borderId="0" fillId="0" fontId="9" numFmtId="49" xfId="0" applyAlignment="1" applyFont="1" applyNumberFormat="1">
      <alignment horizontal="left"/>
    </xf>
    <xf borderId="0" fillId="0" fontId="3" numFmtId="164" xfId="0" applyAlignment="1" applyFont="1" applyNumberFormat="1">
      <alignment shrinkToFit="0" wrapText="1"/>
    </xf>
    <xf borderId="0" fillId="0" fontId="3" numFmtId="169" xfId="0" applyAlignment="1" applyFont="1" applyNumberFormat="1">
      <alignment horizontal="right" readingOrder="0" shrinkToFit="0" wrapText="1"/>
    </xf>
    <xf borderId="0" fillId="0" fontId="3" numFmtId="169" xfId="0" applyAlignment="1" applyFont="1" applyNumberFormat="1">
      <alignment horizontal="right" shrinkToFit="0" wrapText="1"/>
    </xf>
    <xf borderId="0" fillId="0" fontId="10" numFmtId="0" xfId="0" applyAlignment="1" applyFont="1">
      <alignment shrinkToFit="0" wrapText="1"/>
    </xf>
    <xf borderId="0" fillId="0" fontId="11" numFmtId="169" xfId="0" applyAlignment="1" applyFont="1" applyNumberFormat="1">
      <alignment horizontal="right" shrinkToFit="0" wrapText="1"/>
    </xf>
    <xf borderId="0" fillId="0" fontId="12" numFmtId="0" xfId="0" applyAlignment="1" applyFont="1">
      <alignment horizontal="right" shrinkToFit="0" wrapText="1"/>
    </xf>
    <xf borderId="2" fillId="0" fontId="3" numFmtId="168" xfId="0" applyAlignment="1" applyBorder="1" applyFont="1" applyNumberFormat="1">
      <alignment horizontal="right"/>
    </xf>
    <xf borderId="1" fillId="2" fontId="13" numFmtId="0" xfId="0" applyBorder="1" applyFont="1"/>
    <xf borderId="0" fillId="0" fontId="14" numFmtId="0" xfId="0" applyFont="1"/>
    <xf borderId="0" fillId="0" fontId="15" numFmtId="0" xfId="0" applyFont="1"/>
    <xf borderId="1" fillId="3" fontId="2" numFmtId="0" xfId="0" applyBorder="1" applyFont="1"/>
    <xf borderId="3" fillId="0" fontId="3" numFmtId="0" xfId="0" applyBorder="1" applyFont="1"/>
    <xf borderId="0" fillId="2" fontId="3" numFmtId="168" xfId="0" applyAlignment="1" applyFont="1" applyNumberFormat="1">
      <alignment horizontal="right"/>
    </xf>
    <xf borderId="1" fillId="2" fontId="3" numFmtId="168" xfId="0" applyAlignment="1" applyBorder="1" applyFont="1" applyNumberFormat="1">
      <alignment horizontal="right"/>
    </xf>
    <xf borderId="2" fillId="0" fontId="2" numFmtId="0" xfId="0" applyBorder="1" applyFont="1"/>
    <xf borderId="3" fillId="0" fontId="3" numFmtId="168" xfId="0" applyAlignment="1" applyBorder="1" applyFont="1" applyNumberFormat="1">
      <alignment horizontal="right" readingOrder="0"/>
    </xf>
    <xf borderId="3" fillId="0" fontId="3" numFmtId="168" xfId="0" applyAlignment="1" applyBorder="1" applyFont="1" applyNumberFormat="1">
      <alignment horizontal="right"/>
    </xf>
    <xf borderId="3" fillId="0" fontId="2" numFmtId="0" xfId="0" applyAlignment="1" applyBorder="1" applyFont="1">
      <alignment shrinkToFit="0" wrapText="1"/>
    </xf>
    <xf borderId="0" fillId="0" fontId="3" numFmtId="168" xfId="0" applyAlignment="1" applyFont="1" applyNumberFormat="1">
      <alignment horizontal="right" readingOrder="0"/>
    </xf>
    <xf borderId="4" fillId="0" fontId="2" numFmtId="0" xfId="0" applyBorder="1" applyFont="1"/>
    <xf borderId="4" fillId="0" fontId="2" numFmtId="3" xfId="0" applyAlignment="1" applyBorder="1" applyFont="1" applyNumberFormat="1">
      <alignment horizontal="right" readingOrder="0"/>
    </xf>
    <xf borderId="0" fillId="2" fontId="2" numFmtId="168" xfId="0" applyAlignment="1" applyFont="1" applyNumberFormat="1">
      <alignment horizontal="right"/>
    </xf>
    <xf borderId="1" fillId="2" fontId="2" numFmtId="168" xfId="0" applyAlignment="1" applyBorder="1" applyFont="1" applyNumberFormat="1">
      <alignment horizontal="right"/>
    </xf>
    <xf borderId="0" fillId="2" fontId="2" numFmtId="168" xfId="0" applyAlignment="1" applyFont="1" applyNumberFormat="1">
      <alignment horizontal="right" readingOrder="0"/>
    </xf>
    <xf borderId="0" fillId="0" fontId="16" numFmtId="3" xfId="0" applyFont="1" applyNumberFormat="1"/>
    <xf borderId="1" fillId="2" fontId="3" numFmtId="3" xfId="0" applyAlignment="1" applyBorder="1" applyFont="1" applyNumberFormat="1">
      <alignment horizontal="right"/>
    </xf>
    <xf borderId="1" fillId="2" fontId="2" numFmtId="3" xfId="0" applyBorder="1" applyFont="1" applyNumberFormat="1"/>
    <xf borderId="5" fillId="2" fontId="3" numFmtId="0" xfId="0" applyBorder="1" applyFont="1"/>
    <xf borderId="6" fillId="2" fontId="2" numFmtId="0" xfId="0" applyBorder="1" applyFont="1"/>
    <xf borderId="6" fillId="2" fontId="2" numFmtId="3" xfId="0" applyAlignment="1" applyBorder="1" applyFont="1" applyNumberFormat="1">
      <alignment horizontal="right"/>
    </xf>
    <xf borderId="7" fillId="2" fontId="2" numFmtId="0" xfId="0" applyBorder="1" applyFont="1"/>
    <xf borderId="7" fillId="2" fontId="2" numFmtId="3" xfId="0" applyAlignment="1" applyBorder="1" applyFont="1" applyNumberFormat="1">
      <alignment horizontal="right"/>
    </xf>
    <xf borderId="1" fillId="2" fontId="3" numFmtId="0" xfId="0" applyAlignment="1" applyBorder="1" applyFont="1">
      <alignment horizontal="right"/>
    </xf>
    <xf borderId="1" fillId="0" fontId="2" numFmtId="0" xfId="0" applyAlignment="1" applyBorder="1" applyFont="1">
      <alignment horizontal="right"/>
    </xf>
    <xf borderId="1" fillId="2" fontId="2" numFmtId="0" xfId="0" applyAlignment="1" applyBorder="1" applyFont="1">
      <alignment horizontal="right"/>
    </xf>
    <xf borderId="1" fillId="2" fontId="2" numFmtId="3" xfId="0" applyAlignment="1" applyBorder="1" applyFont="1" applyNumberFormat="1">
      <alignment horizontal="right"/>
    </xf>
    <xf borderId="1" fillId="2" fontId="3" numFmtId="0" xfId="0" applyAlignment="1" applyBorder="1" applyFont="1">
      <alignment horizontal="left"/>
    </xf>
    <xf borderId="1" fillId="0" fontId="3" numFmtId="3" xfId="0" applyAlignment="1" applyBorder="1" applyFont="1" applyNumberFormat="1">
      <alignment horizontal="right" readingOrder="0"/>
    </xf>
    <xf quotePrefix="1" borderId="1" fillId="2" fontId="3" numFmtId="0" xfId="0" applyAlignment="1" applyBorder="1" applyFont="1">
      <alignment horizontal="left"/>
    </xf>
    <xf borderId="1" fillId="2" fontId="3" numFmtId="3" xfId="0" applyAlignment="1" applyBorder="1" applyFont="1" applyNumberFormat="1">
      <alignment horizontal="right" readingOrder="0"/>
    </xf>
    <xf borderId="6" fillId="2" fontId="2" numFmtId="3" xfId="0" applyAlignment="1" applyBorder="1" applyFont="1" applyNumberFormat="1">
      <alignment horizontal="right" readingOrder="0"/>
    </xf>
    <xf borderId="1" fillId="4" fontId="3" numFmtId="0" xfId="0" applyBorder="1" applyFill="1" applyFont="1"/>
    <xf borderId="1" fillId="4" fontId="3" numFmtId="3" xfId="0" applyAlignment="1" applyBorder="1" applyFont="1" applyNumberFormat="1">
      <alignment horizontal="right" readingOrder="0"/>
    </xf>
    <xf borderId="1" fillId="4" fontId="3" numFmtId="3" xfId="0" applyAlignment="1" applyBorder="1" applyFont="1" applyNumberFormat="1">
      <alignment horizontal="right"/>
    </xf>
    <xf borderId="1" fillId="2" fontId="3" numFmtId="168" xfId="0" applyAlignment="1" applyBorder="1" applyFont="1" applyNumberFormat="1">
      <alignment horizontal="right" readingOrder="0"/>
    </xf>
    <xf borderId="1" fillId="2" fontId="3" numFmtId="164" xfId="0" applyBorder="1" applyFont="1" applyNumberFormat="1"/>
    <xf borderId="8" fillId="2" fontId="17" numFmtId="0" xfId="0" applyAlignment="1" applyBorder="1" applyFont="1">
      <alignment horizontal="left" vertical="center"/>
    </xf>
    <xf borderId="9" fillId="0" fontId="18" numFmtId="0" xfId="0" applyBorder="1" applyFont="1"/>
    <xf borderId="10" fillId="0" fontId="18" numFmtId="0" xfId="0" applyBorder="1" applyFont="1"/>
    <xf borderId="8" fillId="2" fontId="3" numFmtId="0" xfId="0" applyAlignment="1" applyBorder="1" applyFont="1">
      <alignment horizontal="left"/>
    </xf>
    <xf borderId="1" fillId="2" fontId="3" numFmtId="168" xfId="0" applyBorder="1" applyFont="1" applyNumberFormat="1"/>
    <xf borderId="1" fillId="2" fontId="8" numFmtId="0" xfId="0" applyAlignment="1" applyBorder="1" applyFont="1">
      <alignment horizontal="left"/>
    </xf>
    <xf borderId="1" fillId="2" fontId="8" numFmtId="0" xfId="0" applyBorder="1" applyFont="1"/>
    <xf borderId="0" fillId="0" fontId="1" numFmtId="164" xfId="0" applyFont="1" applyNumberFormat="1"/>
    <xf borderId="1" fillId="3" fontId="3" numFmtId="164" xfId="0" applyAlignment="1" applyBorder="1" applyFont="1" applyNumberFormat="1">
      <alignment horizontal="left" shrinkToFit="0" vertical="center" wrapText="1"/>
    </xf>
    <xf borderId="1" fillId="3" fontId="2" numFmtId="49" xfId="0" applyAlignment="1" applyBorder="1" applyFont="1" applyNumberFormat="1">
      <alignment horizontal="right" readingOrder="0" shrinkToFit="0" wrapText="1"/>
    </xf>
    <xf borderId="1" fillId="3" fontId="2" numFmtId="49" xfId="0" applyAlignment="1" applyBorder="1" applyFont="1" applyNumberFormat="1">
      <alignment horizontal="right" shrinkToFit="0" wrapText="1"/>
    </xf>
    <xf borderId="0" fillId="0" fontId="3" numFmtId="164" xfId="0" applyAlignment="1" applyFont="1" applyNumberFormat="1">
      <alignment horizontal="left" shrinkToFit="0" wrapText="1"/>
    </xf>
    <xf borderId="0" fillId="0" fontId="2" numFmtId="164" xfId="0" applyAlignment="1" applyFont="1" applyNumberFormat="1">
      <alignment horizontal="right" readingOrder="0" shrinkToFit="0" wrapText="1"/>
    </xf>
    <xf borderId="0" fillId="0" fontId="3" numFmtId="170" xfId="0" applyAlignment="1" applyFont="1" applyNumberFormat="1">
      <alignment horizontal="right" readingOrder="0" shrinkToFit="0" wrapText="1"/>
    </xf>
    <xf borderId="0" fillId="0" fontId="3" numFmtId="170" xfId="0" applyAlignment="1" applyFont="1" applyNumberFormat="1">
      <alignment horizontal="right" shrinkToFit="0" wrapText="1"/>
    </xf>
    <xf borderId="0" fillId="0" fontId="3" numFmtId="165" xfId="0" applyAlignment="1" applyFont="1" applyNumberFormat="1">
      <alignment horizontal="right" readingOrder="0" shrinkToFit="0" wrapText="1"/>
    </xf>
    <xf borderId="0" fillId="0" fontId="3" numFmtId="165" xfId="0" applyAlignment="1" applyFont="1" applyNumberFormat="1">
      <alignment horizontal="right" shrinkToFit="0" wrapText="1"/>
    </xf>
    <xf borderId="0" fillId="0" fontId="3" numFmtId="164" xfId="0" applyAlignment="1" applyFont="1" applyNumberFormat="1">
      <alignment horizontal="left"/>
    </xf>
    <xf borderId="0" fillId="0" fontId="3" numFmtId="171" xfId="0" applyAlignment="1" applyFont="1" applyNumberFormat="1">
      <alignment horizontal="right" shrinkToFit="0" wrapText="1"/>
    </xf>
    <xf borderId="0" fillId="0" fontId="3" numFmtId="3" xfId="0" applyAlignment="1" applyFont="1" applyNumberFormat="1">
      <alignment horizontal="right" shrinkToFit="0" wrapText="1"/>
    </xf>
    <xf borderId="0" fillId="0" fontId="3" numFmtId="2" xfId="0" applyAlignment="1" applyFont="1" applyNumberFormat="1">
      <alignment horizontal="right" shrinkToFit="0" wrapText="1"/>
    </xf>
    <xf borderId="0" fillId="0" fontId="3" numFmtId="172" xfId="0" applyAlignment="1" applyFont="1" applyNumberFormat="1">
      <alignment horizontal="right"/>
    </xf>
    <xf borderId="0" fillId="0" fontId="3" numFmtId="4" xfId="0" applyAlignment="1" applyFont="1" applyNumberFormat="1">
      <alignment horizontal="right" shrinkToFit="0" wrapText="1"/>
    </xf>
    <xf borderId="0" fillId="0" fontId="3" numFmtId="173" xfId="0" applyAlignment="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205B"/>
      </a:accent1>
      <a:accent2>
        <a:srgbClr val="009FDF"/>
      </a:accent2>
      <a:accent3>
        <a:srgbClr val="43B02A"/>
      </a:accent3>
      <a:accent4>
        <a:srgbClr val="D40F7D"/>
      </a:accent4>
      <a:accent5>
        <a:srgbClr val="981D97"/>
      </a:accent5>
      <a:accent6>
        <a:srgbClr val="796E65"/>
      </a:accent6>
      <a:hlink>
        <a:srgbClr val="00205B"/>
      </a:hlink>
      <a:folHlink>
        <a:srgbClr val="00205B"/>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fitToPage="1"/>
  </sheetPr>
  <sheetViews>
    <sheetView showGridLines="0" workbookViewId="0"/>
  </sheetViews>
  <sheetFormatPr customHeight="1" defaultColWidth="12.63" defaultRowHeight="15.0"/>
  <cols>
    <col customWidth="1" min="1" max="1" width="55.63"/>
    <col customWidth="1" min="2" max="3" width="14.0"/>
    <col customWidth="1" min="4" max="4" width="8.63"/>
    <col customWidth="1" min="5" max="6" width="9.38"/>
    <col customWidth="1" min="7" max="7" width="9.13"/>
    <col customWidth="1" min="8" max="11" width="10.5"/>
    <col customWidth="1" min="12" max="12" width="24.13"/>
    <col customWidth="1" min="13" max="27" width="9.13"/>
  </cols>
  <sheetData>
    <row r="1" ht="12.75" customHeight="1">
      <c r="A1" s="1" t="s">
        <v>0</v>
      </c>
      <c r="B1" s="1"/>
      <c r="C1" s="1"/>
      <c r="D1" s="1"/>
      <c r="E1" s="1"/>
      <c r="F1" s="1"/>
      <c r="G1" s="1"/>
      <c r="H1" s="2"/>
      <c r="I1" s="2"/>
      <c r="J1" s="2"/>
      <c r="K1" s="2"/>
      <c r="L1" s="3"/>
      <c r="M1" s="3"/>
      <c r="N1" s="3"/>
      <c r="O1" s="3"/>
      <c r="P1" s="4"/>
      <c r="Q1" s="4"/>
      <c r="R1" s="4"/>
      <c r="S1" s="4"/>
      <c r="T1" s="4"/>
      <c r="U1" s="4"/>
      <c r="V1" s="4"/>
      <c r="W1" s="4"/>
      <c r="X1" s="4"/>
      <c r="Y1" s="4"/>
      <c r="Z1" s="4"/>
      <c r="AA1" s="4"/>
    </row>
    <row r="2" ht="12.75" customHeight="1">
      <c r="A2" s="5"/>
      <c r="B2" s="5"/>
      <c r="C2" s="5"/>
      <c r="D2" s="5"/>
      <c r="E2" s="5"/>
      <c r="F2" s="5"/>
      <c r="G2" s="5"/>
      <c r="H2" s="5"/>
      <c r="I2" s="5"/>
      <c r="J2" s="5"/>
      <c r="K2" s="5"/>
      <c r="L2" s="6"/>
      <c r="M2" s="6"/>
      <c r="N2" s="6"/>
      <c r="O2" s="6"/>
      <c r="P2" s="5"/>
      <c r="Q2" s="5"/>
      <c r="R2" s="5"/>
      <c r="S2" s="5"/>
      <c r="T2" s="5"/>
      <c r="U2" s="5"/>
      <c r="V2" s="5"/>
      <c r="W2" s="5"/>
      <c r="X2" s="5"/>
      <c r="Y2" s="5"/>
      <c r="Z2" s="5"/>
      <c r="AA2" s="5"/>
    </row>
    <row r="3" ht="12.75" customHeight="1">
      <c r="A3" s="7" t="s">
        <v>1</v>
      </c>
      <c r="B3" s="8">
        <v>2024.0</v>
      </c>
      <c r="C3" s="9">
        <v>2023.0</v>
      </c>
      <c r="D3" s="9" t="s">
        <v>2</v>
      </c>
      <c r="E3" s="9" t="s">
        <v>3</v>
      </c>
      <c r="F3" s="9">
        <v>2020.0</v>
      </c>
      <c r="G3" s="9">
        <v>2019.0</v>
      </c>
      <c r="H3" s="9">
        <v>2018.0</v>
      </c>
      <c r="I3" s="9">
        <v>2017.0</v>
      </c>
      <c r="J3" s="9">
        <v>2016.0</v>
      </c>
      <c r="K3" s="10">
        <v>2015.0</v>
      </c>
      <c r="L3" s="5"/>
      <c r="M3" s="5"/>
      <c r="N3" s="5"/>
      <c r="O3" s="5"/>
      <c r="P3" s="5"/>
      <c r="Q3" s="5"/>
      <c r="R3" s="5"/>
    </row>
    <row r="4" ht="12.75" customHeight="1">
      <c r="A4" s="11" t="s">
        <v>4</v>
      </c>
      <c r="B4" s="12">
        <v>145546.0</v>
      </c>
      <c r="C4" s="13">
        <v>147147.34538170006</v>
      </c>
      <c r="D4" s="13">
        <v>131320.0</v>
      </c>
      <c r="E4" s="14">
        <v>101466.0</v>
      </c>
      <c r="F4" s="14">
        <v>121752.0</v>
      </c>
      <c r="G4" s="14">
        <v>128975.0</v>
      </c>
      <c r="H4" s="14">
        <v>118500.0</v>
      </c>
      <c r="I4" s="14">
        <v>109265.0</v>
      </c>
      <c r="J4" s="14">
        <v>101238.0</v>
      </c>
      <c r="K4" s="14">
        <v>98519.0</v>
      </c>
      <c r="L4" s="5"/>
      <c r="M4" s="5"/>
      <c r="N4" s="5"/>
      <c r="O4" s="5"/>
      <c r="P4" s="5"/>
      <c r="Q4" s="5"/>
      <c r="R4" s="5"/>
      <c r="S4" s="5"/>
    </row>
    <row r="5" ht="12.75" customHeight="1">
      <c r="A5" s="11" t="s">
        <v>5</v>
      </c>
      <c r="B5" s="12">
        <v>-97929.0</v>
      </c>
      <c r="C5" s="13">
        <v>-102626.84694250001</v>
      </c>
      <c r="D5" s="13">
        <v>-97395.0</v>
      </c>
      <c r="E5" s="14">
        <v>-72176.0</v>
      </c>
      <c r="F5" s="14">
        <v>-82132.0</v>
      </c>
      <c r="G5" s="14">
        <v>-90876.0</v>
      </c>
      <c r="H5" s="14">
        <v>-85058.0</v>
      </c>
      <c r="I5" s="14">
        <v>-76899.0</v>
      </c>
      <c r="J5" s="14">
        <v>-72438.0</v>
      </c>
      <c r="K5" s="14">
        <v>-71898.0</v>
      </c>
      <c r="L5" s="5"/>
      <c r="M5" s="5"/>
      <c r="N5" s="5"/>
      <c r="O5" s="5"/>
      <c r="P5" s="5"/>
      <c r="Q5" s="5"/>
      <c r="R5" s="5"/>
      <c r="S5" s="5"/>
    </row>
    <row r="6" ht="12.75" customHeight="1">
      <c r="A6" s="15" t="s">
        <v>6</v>
      </c>
      <c r="B6" s="16">
        <v>-483.0</v>
      </c>
      <c r="C6" s="14">
        <v>-1349.3110104000002</v>
      </c>
      <c r="D6" s="14">
        <v>-1899.0</v>
      </c>
      <c r="E6" s="14">
        <v>-146.0</v>
      </c>
      <c r="F6" s="14">
        <v>-181.0</v>
      </c>
      <c r="G6" s="14">
        <v>-243.0</v>
      </c>
      <c r="H6" s="14">
        <v>-1437.0</v>
      </c>
      <c r="I6" s="14">
        <v>-509.0</v>
      </c>
      <c r="J6" s="14">
        <v>-532.0</v>
      </c>
      <c r="K6" s="14">
        <v>-267.0</v>
      </c>
      <c r="L6" s="5"/>
      <c r="M6" s="5"/>
      <c r="N6" s="5"/>
      <c r="O6" s="5"/>
      <c r="P6" s="5"/>
      <c r="Q6" s="5"/>
      <c r="R6" s="5"/>
      <c r="S6" s="5"/>
    </row>
    <row r="7" ht="12.75" customHeight="1">
      <c r="A7" s="17" t="s">
        <v>7</v>
      </c>
      <c r="B7" s="18">
        <v>47134.0</v>
      </c>
      <c r="C7" s="19">
        <v>43171.18742879997</v>
      </c>
      <c r="D7" s="19">
        <v>32026.0</v>
      </c>
      <c r="E7" s="19">
        <v>29144.0</v>
      </c>
      <c r="F7" s="19">
        <v>39439.0</v>
      </c>
      <c r="G7" s="19">
        <v>37856.0</v>
      </c>
      <c r="H7" s="19">
        <v>32005.0</v>
      </c>
      <c r="I7" s="19">
        <v>31857.0</v>
      </c>
      <c r="J7" s="19">
        <v>28268.0</v>
      </c>
      <c r="K7" s="19">
        <v>26354.0</v>
      </c>
      <c r="L7" s="6"/>
      <c r="M7" s="6"/>
      <c r="N7" s="6"/>
      <c r="O7" s="6"/>
      <c r="P7" s="6"/>
      <c r="Q7" s="6"/>
      <c r="R7" s="6"/>
      <c r="S7" s="6"/>
      <c r="T7" s="20"/>
      <c r="U7" s="20"/>
      <c r="V7" s="20"/>
      <c r="W7" s="20"/>
      <c r="X7" s="20"/>
      <c r="Y7" s="20"/>
      <c r="Z7" s="20"/>
      <c r="AA7" s="20"/>
    </row>
    <row r="8" ht="12.75" customHeight="1">
      <c r="A8" s="21" t="s">
        <v>8</v>
      </c>
      <c r="B8" s="16">
        <v>-27351.0</v>
      </c>
      <c r="C8" s="14">
        <v>-25661.6025862</v>
      </c>
      <c r="D8" s="14">
        <v>-21915.0</v>
      </c>
      <c r="E8" s="14">
        <v>-17897.0</v>
      </c>
      <c r="F8" s="14">
        <v>-22088.0</v>
      </c>
      <c r="G8" s="14">
        <v>-22319.0</v>
      </c>
      <c r="H8" s="14">
        <v>-20570.0</v>
      </c>
      <c r="I8" s="14">
        <v>-19130.0</v>
      </c>
      <c r="J8" s="14">
        <v>-16965.0</v>
      </c>
      <c r="K8" s="14">
        <v>-16216.0</v>
      </c>
      <c r="L8" s="5"/>
      <c r="M8" s="5"/>
      <c r="N8" s="5"/>
      <c r="O8" s="5"/>
      <c r="P8" s="5"/>
      <c r="Q8" s="5"/>
      <c r="R8" s="5"/>
      <c r="S8" s="5"/>
    </row>
    <row r="9" ht="12.75" customHeight="1">
      <c r="A9" s="21" t="s">
        <v>9</v>
      </c>
      <c r="B9" s="16">
        <v>-386.0</v>
      </c>
      <c r="C9" s="14">
        <v>-941.7559902999998</v>
      </c>
      <c r="D9" s="14">
        <v>-272.0</v>
      </c>
      <c r="E9" s="14">
        <v>517.0</v>
      </c>
      <c r="F9" s="14">
        <v>122.0</v>
      </c>
      <c r="G9" s="14">
        <v>-470.0</v>
      </c>
      <c r="H9" s="14">
        <v>62.0</v>
      </c>
      <c r="I9" s="14">
        <v>-346.0</v>
      </c>
      <c r="J9" s="14">
        <v>-2113.0</v>
      </c>
      <c r="K9" s="14">
        <v>-25.0</v>
      </c>
      <c r="L9" s="5"/>
      <c r="M9" s="5"/>
      <c r="N9" s="5"/>
      <c r="O9" s="5"/>
      <c r="P9" s="5"/>
      <c r="Q9" s="5"/>
      <c r="R9" s="5"/>
      <c r="S9" s="5"/>
    </row>
    <row r="10" ht="12.75" customHeight="1">
      <c r="A10" s="22" t="s">
        <v>10</v>
      </c>
      <c r="B10" s="23">
        <v>78.0</v>
      </c>
      <c r="C10" s="24">
        <v>38.7657258</v>
      </c>
      <c r="D10" s="24">
        <v>38.0</v>
      </c>
      <c r="E10" s="24">
        <v>59.0</v>
      </c>
      <c r="F10" s="24">
        <v>94.0</v>
      </c>
      <c r="G10" s="24">
        <v>60.0</v>
      </c>
      <c r="H10" s="24">
        <v>63.0</v>
      </c>
      <c r="I10" s="24">
        <v>169.0</v>
      </c>
      <c r="J10" s="24">
        <v>157.0</v>
      </c>
      <c r="K10" s="24">
        <v>198.0</v>
      </c>
      <c r="L10" s="5"/>
      <c r="M10" s="5"/>
      <c r="N10" s="5"/>
      <c r="O10" s="5"/>
      <c r="P10" s="5"/>
      <c r="Q10" s="5"/>
      <c r="R10" s="5"/>
      <c r="S10" s="5"/>
    </row>
    <row r="11" ht="12.75" customHeight="1">
      <c r="A11" s="20" t="s">
        <v>11</v>
      </c>
      <c r="B11" s="25">
        <v>19475.0</v>
      </c>
      <c r="C11" s="26">
        <v>16606.594578100023</v>
      </c>
      <c r="D11" s="26">
        <v>9876.0</v>
      </c>
      <c r="E11" s="26">
        <v>11822.0</v>
      </c>
      <c r="F11" s="26">
        <v>17567.0</v>
      </c>
      <c r="G11" s="26">
        <v>15127.0</v>
      </c>
      <c r="H11" s="26">
        <v>11560.0</v>
      </c>
      <c r="I11" s="26">
        <v>12550.0</v>
      </c>
      <c r="J11" s="26">
        <v>9347.0</v>
      </c>
      <c r="K11" s="26">
        <v>10311.0</v>
      </c>
      <c r="L11" s="6"/>
      <c r="M11" s="6"/>
      <c r="N11" s="6"/>
      <c r="O11" s="6"/>
      <c r="P11" s="6"/>
      <c r="Q11" s="6"/>
      <c r="R11" s="6"/>
      <c r="S11" s="6"/>
      <c r="T11" s="20"/>
      <c r="U11" s="20"/>
      <c r="V11" s="20"/>
      <c r="W11" s="20"/>
      <c r="X11" s="20"/>
      <c r="Y11" s="20"/>
      <c r="Z11" s="20"/>
      <c r="AA11" s="20"/>
    </row>
    <row r="12" ht="12.75" customHeight="1">
      <c r="A12" s="21" t="s">
        <v>12</v>
      </c>
      <c r="B12" s="16">
        <v>-1110.0</v>
      </c>
      <c r="C12" s="14">
        <v>-1108.5071921</v>
      </c>
      <c r="D12" s="14">
        <v>-1111.0</v>
      </c>
      <c r="E12" s="14">
        <v>-844.0</v>
      </c>
      <c r="F12" s="14">
        <v>-809.0</v>
      </c>
      <c r="G12" s="14">
        <v>-778.0</v>
      </c>
      <c r="H12" s="14">
        <v>-732.0</v>
      </c>
      <c r="I12" s="14">
        <v>-560.0</v>
      </c>
      <c r="J12" s="14">
        <v>-159.0</v>
      </c>
      <c r="K12" s="14">
        <v>-133.0</v>
      </c>
      <c r="L12" s="27"/>
      <c r="M12" s="5"/>
      <c r="N12" s="5"/>
      <c r="O12" s="5"/>
      <c r="P12" s="5"/>
      <c r="Q12" s="5"/>
      <c r="R12" s="5"/>
      <c r="S12" s="5"/>
      <c r="T12" s="21"/>
      <c r="U12" s="21"/>
      <c r="V12" s="21"/>
      <c r="W12" s="21"/>
      <c r="X12" s="21"/>
      <c r="Y12" s="21"/>
      <c r="Z12" s="21"/>
      <c r="AA12" s="21"/>
    </row>
    <row r="13" ht="12.75" customHeight="1">
      <c r="A13" s="21" t="s">
        <v>13</v>
      </c>
      <c r="B13" s="16">
        <v>-70.0</v>
      </c>
      <c r="C13" s="14">
        <v>-350.32388870000005</v>
      </c>
      <c r="D13" s="14">
        <v>-274.0</v>
      </c>
      <c r="E13" s="28">
        <v>0.0</v>
      </c>
      <c r="F13" s="28">
        <v>0.0</v>
      </c>
      <c r="G13" s="28">
        <v>0.0</v>
      </c>
      <c r="H13" s="14">
        <v>-69.0</v>
      </c>
      <c r="I13" s="14">
        <v>-85.0</v>
      </c>
      <c r="J13" s="14">
        <v>-180.0</v>
      </c>
      <c r="K13" s="14">
        <v>-494.0</v>
      </c>
      <c r="L13" s="27"/>
      <c r="M13" s="27"/>
      <c r="N13" s="5"/>
      <c r="O13" s="27"/>
      <c r="P13" s="5"/>
      <c r="Q13" s="5"/>
      <c r="R13" s="5"/>
      <c r="S13" s="5"/>
      <c r="T13" s="21"/>
      <c r="U13" s="21"/>
      <c r="V13" s="21"/>
      <c r="W13" s="21"/>
      <c r="X13" s="21"/>
      <c r="Y13" s="21"/>
      <c r="Z13" s="21"/>
      <c r="AA13" s="21"/>
    </row>
    <row r="14" ht="12.75" customHeight="1">
      <c r="A14" s="17" t="s">
        <v>14</v>
      </c>
      <c r="B14" s="18">
        <v>18295.0</v>
      </c>
      <c r="C14" s="19">
        <v>15147.763497300028</v>
      </c>
      <c r="D14" s="19">
        <v>8491.0</v>
      </c>
      <c r="E14" s="19">
        <v>10978.0</v>
      </c>
      <c r="F14" s="19">
        <v>16758.0</v>
      </c>
      <c r="G14" s="19">
        <v>14349.0</v>
      </c>
      <c r="H14" s="19">
        <v>10759.0</v>
      </c>
      <c r="I14" s="19">
        <v>11905.0</v>
      </c>
      <c r="J14" s="19">
        <v>9008.0</v>
      </c>
      <c r="K14" s="19">
        <v>9684.0</v>
      </c>
      <c r="L14" s="6"/>
      <c r="M14" s="6"/>
      <c r="N14" s="6"/>
      <c r="O14" s="6"/>
      <c r="P14" s="6"/>
      <c r="Q14" s="6"/>
      <c r="R14" s="6"/>
      <c r="S14" s="6"/>
      <c r="T14" s="20"/>
      <c r="U14" s="20"/>
      <c r="V14" s="20"/>
      <c r="W14" s="20"/>
      <c r="X14" s="20"/>
      <c r="Y14" s="20"/>
      <c r="Z14" s="20"/>
      <c r="AA14" s="20"/>
    </row>
    <row r="15" ht="12.75" customHeight="1">
      <c r="A15" s="21" t="s">
        <v>15</v>
      </c>
      <c r="B15" s="16">
        <v>593.0</v>
      </c>
      <c r="C15" s="14">
        <v>412.0</v>
      </c>
      <c r="D15" s="14">
        <v>141.0</v>
      </c>
      <c r="E15" s="14">
        <v>81.0</v>
      </c>
      <c r="F15" s="14">
        <v>108.0</v>
      </c>
      <c r="G15" s="14">
        <v>106.0</v>
      </c>
      <c r="H15" s="14">
        <v>91.0</v>
      </c>
      <c r="I15" s="14">
        <v>158.0</v>
      </c>
      <c r="J15" s="14">
        <v>202.0</v>
      </c>
      <c r="K15" s="14">
        <v>312.0</v>
      </c>
      <c r="L15" s="5"/>
      <c r="M15" s="5"/>
      <c r="N15" s="5"/>
      <c r="O15" s="5"/>
      <c r="P15" s="5"/>
      <c r="Q15" s="5"/>
      <c r="R15" s="5"/>
      <c r="S15" s="5"/>
    </row>
    <row r="16" ht="12.75" customHeight="1">
      <c r="A16" s="22" t="s">
        <v>16</v>
      </c>
      <c r="B16" s="23">
        <v>-2524.0</v>
      </c>
      <c r="C16" s="24">
        <v>-2768.0</v>
      </c>
      <c r="D16" s="24">
        <v>-1461.0</v>
      </c>
      <c r="E16" s="24">
        <v>-648.0</v>
      </c>
      <c r="F16" s="24">
        <v>-1066.0</v>
      </c>
      <c r="G16" s="24">
        <v>-1415.0</v>
      </c>
      <c r="H16" s="24">
        <v>-1248.0</v>
      </c>
      <c r="I16" s="24">
        <v>-1340.0</v>
      </c>
      <c r="J16" s="24">
        <v>-1037.0</v>
      </c>
      <c r="K16" s="24">
        <v>-1140.0</v>
      </c>
      <c r="L16" s="5"/>
      <c r="M16" s="5"/>
      <c r="N16" s="5"/>
      <c r="O16" s="5"/>
      <c r="P16" s="5"/>
      <c r="Q16" s="5"/>
      <c r="R16" s="5"/>
      <c r="S16" s="5"/>
    </row>
    <row r="17" ht="12.75" customHeight="1">
      <c r="A17" s="20" t="s">
        <v>17</v>
      </c>
      <c r="B17" s="25">
        <v>16364.0</v>
      </c>
      <c r="C17" s="26">
        <v>12791.628823299974</v>
      </c>
      <c r="D17" s="26">
        <v>7171.0</v>
      </c>
      <c r="E17" s="26">
        <v>10411.0</v>
      </c>
      <c r="F17" s="26">
        <v>15800.0</v>
      </c>
      <c r="G17" s="26">
        <v>13040.0</v>
      </c>
      <c r="H17" s="26">
        <v>9602.0</v>
      </c>
      <c r="I17" s="26">
        <v>10723.0</v>
      </c>
      <c r="J17" s="26">
        <v>8173.0</v>
      </c>
      <c r="K17" s="26">
        <v>8856.0</v>
      </c>
      <c r="L17" s="6"/>
      <c r="M17" s="6"/>
      <c r="N17" s="6"/>
      <c r="O17" s="6"/>
      <c r="P17" s="6"/>
      <c r="Q17" s="6"/>
      <c r="R17" s="6"/>
      <c r="S17" s="6"/>
      <c r="T17" s="20"/>
      <c r="U17" s="20"/>
      <c r="V17" s="20"/>
      <c r="W17" s="20"/>
      <c r="X17" s="20"/>
      <c r="Y17" s="20"/>
      <c r="Z17" s="20"/>
      <c r="AA17" s="20"/>
    </row>
    <row r="18" ht="12.75" customHeight="1">
      <c r="A18" s="21" t="s">
        <v>18</v>
      </c>
      <c r="B18" s="23">
        <v>-4331.0</v>
      </c>
      <c r="C18" s="24">
        <v>-3274.5306331999996</v>
      </c>
      <c r="D18" s="24">
        <v>-2006.0</v>
      </c>
      <c r="E18" s="24">
        <v>-2398.0</v>
      </c>
      <c r="F18" s="24">
        <v>-4053.0</v>
      </c>
      <c r="G18" s="24">
        <v>-2828.0</v>
      </c>
      <c r="H18" s="24">
        <v>-1050.0</v>
      </c>
      <c r="I18" s="24">
        <v>-1938.0</v>
      </c>
      <c r="J18" s="24">
        <v>-3931.0</v>
      </c>
      <c r="K18" s="24">
        <v>-2278.0</v>
      </c>
      <c r="L18" s="5"/>
      <c r="M18" s="5"/>
      <c r="N18" s="5"/>
      <c r="O18" s="5"/>
      <c r="P18" s="5"/>
      <c r="Q18" s="5"/>
      <c r="R18" s="5"/>
      <c r="S18" s="5"/>
    </row>
    <row r="19" ht="12.75" customHeight="1">
      <c r="A19" s="29" t="s">
        <v>19</v>
      </c>
      <c r="B19" s="16">
        <v>12033.0</v>
      </c>
      <c r="C19" s="14">
        <v>9517.0</v>
      </c>
      <c r="D19" s="14">
        <v>5165.0</v>
      </c>
      <c r="E19" s="14">
        <v>8013.0</v>
      </c>
      <c r="F19" s="14"/>
      <c r="G19" s="14"/>
      <c r="H19" s="14"/>
      <c r="I19" s="14"/>
      <c r="J19" s="14"/>
      <c r="K19" s="14"/>
      <c r="L19" s="5"/>
      <c r="M19" s="5"/>
      <c r="N19" s="5"/>
      <c r="O19" s="5"/>
      <c r="P19" s="5"/>
      <c r="Q19" s="5"/>
      <c r="R19" s="5"/>
      <c r="S19" s="5"/>
    </row>
    <row r="20" ht="12.75" customHeight="1">
      <c r="A20" s="22" t="s">
        <v>20</v>
      </c>
      <c r="B20" s="23">
        <v>9015.0</v>
      </c>
      <c r="C20" s="14">
        <v>279.0</v>
      </c>
      <c r="D20" s="14">
        <v>899.0</v>
      </c>
      <c r="E20" s="14">
        <v>1797.0</v>
      </c>
      <c r="F20" s="14"/>
      <c r="G20" s="14"/>
      <c r="H20" s="14"/>
      <c r="I20" s="14"/>
      <c r="J20" s="14"/>
      <c r="K20" s="14"/>
      <c r="L20" s="5"/>
      <c r="M20" s="5"/>
      <c r="N20" s="5"/>
      <c r="O20" s="5"/>
      <c r="P20" s="5"/>
      <c r="Q20" s="5"/>
      <c r="R20" s="5"/>
      <c r="S20" s="5"/>
    </row>
    <row r="21" ht="12.75" customHeight="1">
      <c r="A21" s="30" t="s">
        <v>21</v>
      </c>
      <c r="B21" s="31">
        <v>21048.0</v>
      </c>
      <c r="C21" s="32">
        <v>9796.0</v>
      </c>
      <c r="D21" s="32">
        <v>6064.0</v>
      </c>
      <c r="E21" s="32">
        <v>9810.0</v>
      </c>
      <c r="F21" s="32">
        <v>11747.0</v>
      </c>
      <c r="G21" s="32">
        <v>10212.0</v>
      </c>
      <c r="H21" s="32">
        <v>8552.0</v>
      </c>
      <c r="I21" s="32">
        <v>8785.0</v>
      </c>
      <c r="J21" s="32">
        <v>4242.0</v>
      </c>
      <c r="K21" s="32">
        <v>6578.0</v>
      </c>
      <c r="L21" s="6"/>
      <c r="M21" s="33"/>
      <c r="N21" s="6"/>
      <c r="O21" s="6"/>
      <c r="P21" s="6"/>
      <c r="Q21" s="6"/>
      <c r="R21" s="6"/>
      <c r="S21" s="6"/>
      <c r="T21" s="20"/>
      <c r="U21" s="20"/>
      <c r="V21" s="20"/>
      <c r="W21" s="20"/>
      <c r="X21" s="20"/>
      <c r="Y21" s="20"/>
      <c r="Z21" s="20"/>
      <c r="AA21" s="20"/>
    </row>
    <row r="22" ht="12.75" customHeight="1">
      <c r="A22" s="20"/>
      <c r="B22" s="34"/>
      <c r="C22" s="34"/>
      <c r="D22" s="26"/>
      <c r="E22" s="34"/>
      <c r="F22" s="34"/>
      <c r="G22" s="34"/>
      <c r="H22" s="34"/>
      <c r="I22" s="34"/>
      <c r="J22" s="34"/>
      <c r="K22" s="14"/>
      <c r="L22" s="6"/>
      <c r="M22" s="5"/>
      <c r="N22" s="5"/>
      <c r="O22" s="5"/>
      <c r="P22" s="5"/>
      <c r="Q22" s="5"/>
      <c r="R22" s="5"/>
      <c r="S22" s="5"/>
    </row>
    <row r="23" ht="12.75" customHeight="1">
      <c r="A23" s="20" t="s">
        <v>22</v>
      </c>
      <c r="B23" s="34"/>
      <c r="C23" s="34"/>
      <c r="D23" s="26"/>
      <c r="E23" s="34"/>
      <c r="F23" s="34"/>
      <c r="G23" s="34"/>
      <c r="H23" s="34"/>
      <c r="I23" s="34"/>
      <c r="J23" s="34"/>
      <c r="K23" s="14"/>
      <c r="L23" s="6"/>
      <c r="M23" s="5"/>
      <c r="N23" s="5"/>
      <c r="O23" s="5"/>
      <c r="P23" s="5"/>
      <c r="Q23" s="5"/>
      <c r="R23" s="5"/>
      <c r="S23" s="5"/>
    </row>
    <row r="24" ht="12.75" customHeight="1">
      <c r="A24" s="20" t="s">
        <v>23</v>
      </c>
      <c r="B24" s="35"/>
      <c r="C24" s="35"/>
      <c r="D24" s="35"/>
      <c r="E24" s="35"/>
      <c r="F24" s="35"/>
      <c r="G24" s="35"/>
      <c r="H24" s="35"/>
      <c r="I24" s="35"/>
      <c r="J24" s="35"/>
      <c r="K24" s="35"/>
      <c r="L24" s="6"/>
      <c r="M24" s="5"/>
      <c r="N24" s="5"/>
      <c r="O24" s="5"/>
      <c r="P24" s="5"/>
      <c r="Q24" s="5"/>
      <c r="R24" s="5"/>
      <c r="S24" s="5"/>
    </row>
    <row r="25" ht="12.75" customHeight="1">
      <c r="A25" s="21" t="s">
        <v>19</v>
      </c>
      <c r="B25" s="16">
        <v>11969.0</v>
      </c>
      <c r="C25" s="14">
        <v>9440.0</v>
      </c>
      <c r="D25" s="14">
        <v>5110.0</v>
      </c>
      <c r="E25" s="14">
        <v>7695.0</v>
      </c>
      <c r="F25" s="14"/>
      <c r="G25" s="14"/>
      <c r="H25" s="14"/>
      <c r="I25" s="14"/>
      <c r="J25" s="14"/>
      <c r="K25" s="14"/>
      <c r="L25" s="6"/>
      <c r="M25" s="5"/>
      <c r="N25" s="5"/>
      <c r="O25" s="5"/>
      <c r="P25" s="5"/>
      <c r="Q25" s="5"/>
      <c r="R25" s="5"/>
      <c r="S25" s="5"/>
    </row>
    <row r="26" ht="12.75" customHeight="1">
      <c r="A26" s="21" t="s">
        <v>20</v>
      </c>
      <c r="B26" s="16">
        <v>8919.0</v>
      </c>
      <c r="C26" s="14">
        <v>114.0</v>
      </c>
      <c r="D26" s="14">
        <v>457.0</v>
      </c>
      <c r="E26" s="14">
        <v>925.0</v>
      </c>
      <c r="F26" s="14"/>
      <c r="G26" s="14"/>
      <c r="H26" s="14"/>
      <c r="I26" s="14"/>
      <c r="J26" s="14"/>
      <c r="K26" s="14"/>
      <c r="L26" s="6"/>
      <c r="M26" s="5"/>
      <c r="N26" s="5"/>
      <c r="O26" s="5"/>
      <c r="P26" s="5"/>
      <c r="Q26" s="5"/>
      <c r="R26" s="5"/>
      <c r="S26" s="5"/>
    </row>
    <row r="27" ht="12.75" customHeight="1">
      <c r="A27" s="21" t="s">
        <v>24</v>
      </c>
      <c r="B27" s="16">
        <v>20888.0</v>
      </c>
      <c r="C27" s="14">
        <v>9554.0</v>
      </c>
      <c r="D27" s="14">
        <v>5567.0</v>
      </c>
      <c r="E27" s="14">
        <v>8620.0</v>
      </c>
      <c r="F27" s="14">
        <v>10228.0</v>
      </c>
      <c r="G27" s="14">
        <v>9216.0</v>
      </c>
      <c r="H27" s="14">
        <v>7886.0</v>
      </c>
      <c r="I27" s="14">
        <v>8116.0</v>
      </c>
      <c r="J27" s="14">
        <v>3800.0</v>
      </c>
      <c r="K27" s="14">
        <v>6129.0</v>
      </c>
      <c r="L27" s="6"/>
      <c r="M27" s="5"/>
      <c r="N27" s="5"/>
      <c r="O27" s="5"/>
      <c r="P27" s="5"/>
      <c r="Q27" s="5"/>
      <c r="R27" s="5"/>
      <c r="S27" s="5"/>
    </row>
    <row r="28" ht="12.75" customHeight="1">
      <c r="A28" s="21"/>
      <c r="B28" s="14"/>
      <c r="C28" s="14"/>
      <c r="D28" s="14"/>
      <c r="E28" s="14"/>
      <c r="F28" s="14"/>
      <c r="G28" s="14"/>
      <c r="H28" s="14"/>
      <c r="I28" s="14"/>
      <c r="J28" s="14"/>
      <c r="K28" s="14"/>
      <c r="L28" s="6"/>
      <c r="M28" s="5"/>
      <c r="N28" s="5"/>
      <c r="O28" s="5"/>
      <c r="P28" s="5"/>
      <c r="Q28" s="5"/>
      <c r="R28" s="5"/>
      <c r="S28" s="5"/>
    </row>
    <row r="29" ht="12.75" customHeight="1">
      <c r="A29" s="20" t="s">
        <v>25</v>
      </c>
      <c r="B29" s="35"/>
      <c r="C29" s="35"/>
      <c r="D29" s="35"/>
      <c r="E29" s="35"/>
      <c r="F29" s="35"/>
      <c r="G29" s="35"/>
      <c r="H29" s="35"/>
      <c r="I29" s="35"/>
      <c r="J29" s="35"/>
      <c r="K29" s="35"/>
      <c r="L29" s="6"/>
      <c r="M29" s="27"/>
      <c r="N29" s="5"/>
      <c r="O29" s="5"/>
      <c r="P29" s="5"/>
      <c r="Q29" s="5"/>
      <c r="R29" s="5"/>
      <c r="S29" s="5"/>
    </row>
    <row r="30" ht="12.75" customHeight="1">
      <c r="A30" s="21" t="s">
        <v>19</v>
      </c>
      <c r="B30" s="16">
        <v>64.0</v>
      </c>
      <c r="C30" s="14">
        <v>77.0</v>
      </c>
      <c r="D30" s="14">
        <v>55.0</v>
      </c>
      <c r="E30" s="14">
        <v>318.0</v>
      </c>
      <c r="F30" s="14"/>
      <c r="G30" s="14"/>
      <c r="H30" s="14"/>
      <c r="I30" s="14"/>
      <c r="J30" s="14"/>
      <c r="K30" s="14"/>
      <c r="L30" s="6"/>
      <c r="M30" s="27"/>
      <c r="N30" s="5"/>
      <c r="O30" s="5"/>
      <c r="P30" s="5"/>
      <c r="Q30" s="5"/>
      <c r="R30" s="5"/>
      <c r="S30" s="5"/>
    </row>
    <row r="31" ht="12.75" customHeight="1">
      <c r="A31" s="21" t="s">
        <v>20</v>
      </c>
      <c r="B31" s="16">
        <v>96.0</v>
      </c>
      <c r="C31" s="14">
        <v>165.0</v>
      </c>
      <c r="D31" s="14">
        <v>442.0</v>
      </c>
      <c r="E31" s="14">
        <v>872.0</v>
      </c>
      <c r="F31" s="14"/>
      <c r="G31" s="14"/>
      <c r="H31" s="14"/>
      <c r="I31" s="14"/>
      <c r="J31" s="14"/>
      <c r="K31" s="14"/>
      <c r="L31" s="6"/>
      <c r="M31" s="27"/>
      <c r="N31" s="5"/>
      <c r="O31" s="5"/>
      <c r="P31" s="5"/>
      <c r="Q31" s="5"/>
      <c r="R31" s="5"/>
      <c r="S31" s="5"/>
    </row>
    <row r="32" ht="12.75" customHeight="1">
      <c r="A32" s="21" t="s">
        <v>24</v>
      </c>
      <c r="B32" s="16">
        <v>160.0</v>
      </c>
      <c r="C32" s="14">
        <v>242.0</v>
      </c>
      <c r="D32" s="14">
        <v>497.0</v>
      </c>
      <c r="E32" s="14">
        <v>1190.0</v>
      </c>
      <c r="F32" s="14">
        <v>1519.0</v>
      </c>
      <c r="G32" s="14">
        <v>996.0</v>
      </c>
      <c r="H32" s="14">
        <v>666.0</v>
      </c>
      <c r="I32" s="14">
        <v>669.0</v>
      </c>
      <c r="J32" s="14">
        <v>442.0</v>
      </c>
      <c r="K32" s="14">
        <v>449.0</v>
      </c>
      <c r="L32" s="6"/>
      <c r="M32" s="27"/>
      <c r="N32" s="5"/>
      <c r="O32" s="5"/>
      <c r="P32" s="5"/>
      <c r="Q32" s="5"/>
      <c r="R32" s="5"/>
      <c r="S32" s="5"/>
    </row>
    <row r="33" ht="12.75" customHeight="1">
      <c r="A33" s="21"/>
      <c r="B33" s="35"/>
      <c r="C33" s="35"/>
      <c r="D33" s="14"/>
      <c r="E33" s="14"/>
      <c r="F33" s="14"/>
      <c r="G33" s="14"/>
      <c r="H33" s="14"/>
      <c r="I33" s="14"/>
      <c r="J33" s="14"/>
      <c r="K33" s="14"/>
      <c r="L33" s="6"/>
      <c r="M33" s="5"/>
      <c r="N33" s="5"/>
      <c r="O33" s="5"/>
      <c r="P33" s="5"/>
      <c r="Q33" s="5"/>
      <c r="R33" s="5"/>
      <c r="S33" s="5"/>
    </row>
    <row r="34" ht="12.75" customHeight="1">
      <c r="A34" s="20" t="s">
        <v>26</v>
      </c>
      <c r="B34" s="34"/>
      <c r="C34" s="34"/>
      <c r="D34" s="26"/>
      <c r="E34" s="36"/>
      <c r="F34" s="36"/>
      <c r="G34" s="36"/>
      <c r="H34" s="36"/>
      <c r="I34" s="36"/>
      <c r="J34" s="36"/>
      <c r="K34" s="36"/>
      <c r="L34" s="6"/>
    </row>
    <row r="35" ht="12.75" customHeight="1">
      <c r="A35" s="21" t="s">
        <v>27</v>
      </c>
      <c r="B35" s="37">
        <v>29.83</v>
      </c>
      <c r="C35" s="38">
        <v>13.603585925530398</v>
      </c>
      <c r="D35" s="38">
        <v>7.93</v>
      </c>
      <c r="E35" s="38">
        <v>12.27</v>
      </c>
      <c r="F35" s="38">
        <v>14.56</v>
      </c>
      <c r="G35" s="38">
        <v>13.12</v>
      </c>
      <c r="H35" s="38">
        <v>11.23</v>
      </c>
      <c r="I35" s="38">
        <v>11.56</v>
      </c>
      <c r="J35" s="38">
        <v>5.41</v>
      </c>
      <c r="K35" s="38">
        <v>8.73</v>
      </c>
      <c r="L35" s="6"/>
    </row>
    <row r="36" ht="12.75" customHeight="1">
      <c r="A36" s="21" t="s">
        <v>28</v>
      </c>
      <c r="B36" s="37">
        <v>17.09</v>
      </c>
      <c r="C36" s="38">
        <v>13.44087570226401</v>
      </c>
      <c r="D36" s="38">
        <v>7.2753745412217246</v>
      </c>
      <c r="E36" s="38">
        <v>10.95607674042434</v>
      </c>
      <c r="F36" s="38"/>
      <c r="G36" s="38"/>
      <c r="H36" s="38"/>
      <c r="I36" s="38"/>
      <c r="J36" s="38"/>
      <c r="K36" s="38"/>
      <c r="L36" s="6"/>
    </row>
    <row r="37" ht="12.75" customHeight="1">
      <c r="A37" s="21" t="s">
        <v>29</v>
      </c>
      <c r="B37" s="37">
        <v>12.74</v>
      </c>
      <c r="C37" s="38">
        <v>0.16271022326641035</v>
      </c>
      <c r="D37" s="38">
        <v>0.6510855583084152</v>
      </c>
      <c r="E37" s="38">
        <v>1.317678366510039</v>
      </c>
      <c r="F37" s="38"/>
      <c r="G37" s="38"/>
      <c r="H37" s="38"/>
      <c r="I37" s="38"/>
      <c r="J37" s="38"/>
      <c r="K37" s="38"/>
      <c r="L37" s="6"/>
    </row>
    <row r="38" ht="12.75" customHeight="1">
      <c r="A38" s="21"/>
      <c r="B38" s="38"/>
      <c r="C38" s="38"/>
      <c r="D38" s="38"/>
      <c r="E38" s="38"/>
      <c r="F38" s="38"/>
      <c r="G38" s="38"/>
      <c r="H38" s="38"/>
      <c r="I38" s="38"/>
      <c r="J38" s="38"/>
      <c r="K38" s="38"/>
      <c r="L38" s="6"/>
    </row>
    <row r="39" ht="12.75" customHeight="1">
      <c r="A39" s="21" t="s">
        <v>30</v>
      </c>
      <c r="B39" s="37">
        <v>8.25</v>
      </c>
      <c r="C39" s="38">
        <v>7.75</v>
      </c>
      <c r="D39" s="38">
        <v>7.25</v>
      </c>
      <c r="E39" s="38">
        <v>7.0</v>
      </c>
      <c r="F39" s="38">
        <v>6.75</v>
      </c>
      <c r="G39" s="38">
        <v>6.25</v>
      </c>
      <c r="H39" s="38">
        <v>5.75</v>
      </c>
      <c r="I39" s="38">
        <v>5.75</v>
      </c>
      <c r="J39" s="38"/>
      <c r="K39" s="38"/>
      <c r="L39" s="6"/>
    </row>
    <row r="40" ht="12.75" customHeight="1">
      <c r="A40" s="21" t="s">
        <v>31</v>
      </c>
      <c r="B40" s="37">
        <v>700.3</v>
      </c>
      <c r="C40" s="38">
        <v>702.3</v>
      </c>
      <c r="D40" s="38">
        <v>702.3</v>
      </c>
      <c r="E40" s="38">
        <v>702.3</v>
      </c>
      <c r="F40" s="38">
        <v>702.3</v>
      </c>
      <c r="G40" s="38">
        <v>702.3</v>
      </c>
      <c r="H40" s="38">
        <v>702.3</v>
      </c>
      <c r="I40" s="38">
        <v>702.3</v>
      </c>
      <c r="J40" s="38">
        <v>702.3</v>
      </c>
      <c r="K40" s="38">
        <v>702.3</v>
      </c>
      <c r="L40" s="6"/>
    </row>
    <row r="41" ht="12.75" customHeight="1">
      <c r="A41" s="20"/>
      <c r="B41" s="34"/>
      <c r="C41" s="34"/>
      <c r="D41" s="26"/>
      <c r="E41" s="39"/>
      <c r="F41" s="39"/>
      <c r="G41" s="39"/>
      <c r="H41" s="39"/>
      <c r="I41" s="39"/>
      <c r="J41" s="39"/>
      <c r="K41" s="39"/>
      <c r="L41" s="6"/>
      <c r="M41" s="20"/>
      <c r="N41" s="20"/>
      <c r="O41" s="20"/>
      <c r="P41" s="20"/>
      <c r="Q41" s="20"/>
      <c r="R41" s="20"/>
      <c r="S41" s="20"/>
      <c r="T41" s="20"/>
      <c r="U41" s="20"/>
      <c r="V41" s="20"/>
      <c r="W41" s="20"/>
      <c r="X41" s="20"/>
      <c r="Y41" s="20"/>
      <c r="Z41" s="20"/>
      <c r="AA41" s="20"/>
    </row>
    <row r="42" ht="12.75" customHeight="1">
      <c r="A42" s="40" t="s">
        <v>32</v>
      </c>
      <c r="B42" s="41"/>
      <c r="C42" s="41"/>
      <c r="D42" s="42"/>
      <c r="E42" s="10"/>
      <c r="F42" s="10"/>
      <c r="G42" s="10"/>
      <c r="H42" s="10"/>
      <c r="I42" s="10"/>
      <c r="J42" s="10"/>
      <c r="K42" s="10"/>
      <c r="L42" s="6"/>
    </row>
    <row r="43" ht="12.75" customHeight="1">
      <c r="A43" s="43" t="s">
        <v>33</v>
      </c>
      <c r="B43" s="44"/>
      <c r="C43" s="44"/>
      <c r="D43" s="35"/>
      <c r="E43" s="35"/>
      <c r="F43" s="35"/>
      <c r="G43" s="35"/>
      <c r="H43" s="36"/>
      <c r="I43" s="36"/>
      <c r="J43" s="36"/>
      <c r="K43" s="36"/>
      <c r="L43" s="6"/>
    </row>
    <row r="44" ht="12.75" customHeight="1">
      <c r="A44" s="21" t="s">
        <v>34</v>
      </c>
      <c r="B44" s="16">
        <v>28599.0</v>
      </c>
      <c r="C44" s="14">
        <v>27729.0</v>
      </c>
      <c r="D44" s="14">
        <v>24708.0</v>
      </c>
      <c r="E44" s="14">
        <v>21255.0</v>
      </c>
      <c r="F44" s="14">
        <v>21170.0</v>
      </c>
      <c r="G44" s="14">
        <v>22075.0</v>
      </c>
      <c r="H44" s="14"/>
      <c r="I44" s="14"/>
      <c r="J44" s="14"/>
      <c r="K44" s="14"/>
      <c r="L44" s="6"/>
    </row>
    <row r="45" ht="12.75" customHeight="1">
      <c r="A45" s="21" t="s">
        <v>35</v>
      </c>
      <c r="B45" s="16">
        <v>78892.0</v>
      </c>
      <c r="C45" s="14">
        <v>79912.0</v>
      </c>
      <c r="D45" s="14">
        <v>72241.0</v>
      </c>
      <c r="E45" s="14">
        <v>55821.0</v>
      </c>
      <c r="F45" s="14">
        <v>75146.0</v>
      </c>
      <c r="G45" s="14">
        <v>76169.0</v>
      </c>
      <c r="H45" s="14"/>
      <c r="I45" s="14"/>
      <c r="J45" s="14"/>
      <c r="K45" s="14"/>
      <c r="L45" s="6"/>
    </row>
    <row r="46" ht="12.75" customHeight="1">
      <c r="A46" s="21" t="s">
        <v>36</v>
      </c>
      <c r="B46" s="16">
        <v>38067.0</v>
      </c>
      <c r="C46" s="14">
        <v>39481.0</v>
      </c>
      <c r="D46" s="14">
        <v>34393.0</v>
      </c>
      <c r="E46" s="14">
        <v>24392.0</v>
      </c>
      <c r="F46" s="14">
        <v>25418.0</v>
      </c>
      <c r="G46" s="14">
        <v>30731.0</v>
      </c>
      <c r="H46" s="14"/>
      <c r="I46" s="14"/>
      <c r="J46" s="14"/>
      <c r="K46" s="14"/>
    </row>
    <row r="47" ht="12.75" customHeight="1">
      <c r="A47" s="15" t="s">
        <v>37</v>
      </c>
      <c r="B47" s="23">
        <v>-12.0</v>
      </c>
      <c r="C47" s="14">
        <v>25.0</v>
      </c>
      <c r="D47" s="14">
        <v>-22.0</v>
      </c>
      <c r="E47" s="14">
        <v>-2.0</v>
      </c>
      <c r="F47" s="45">
        <v>18.0</v>
      </c>
      <c r="G47" s="46" t="s">
        <v>38</v>
      </c>
      <c r="H47" s="14"/>
      <c r="I47" s="14"/>
      <c r="J47" s="14"/>
      <c r="K47" s="14"/>
    </row>
    <row r="48" ht="12.75" customHeight="1">
      <c r="A48" s="17" t="s">
        <v>39</v>
      </c>
      <c r="B48" s="47">
        <v>145546.0</v>
      </c>
      <c r="C48" s="19">
        <v>147147.0</v>
      </c>
      <c r="D48" s="19">
        <v>131320.0</v>
      </c>
      <c r="E48" s="19">
        <v>101466.0</v>
      </c>
      <c r="F48" s="19">
        <v>121752.0</v>
      </c>
      <c r="G48" s="19">
        <v>128975.0</v>
      </c>
      <c r="H48" s="19">
        <v>118500.0</v>
      </c>
      <c r="I48" s="19">
        <v>109265.0</v>
      </c>
      <c r="J48" s="19">
        <v>101238.0</v>
      </c>
      <c r="K48" s="19">
        <v>98519.0</v>
      </c>
    </row>
    <row r="49" ht="12.75" customHeight="1">
      <c r="A49" s="20"/>
      <c r="B49" s="34"/>
      <c r="C49" s="34"/>
      <c r="D49" s="26"/>
      <c r="E49" s="26"/>
      <c r="F49" s="26"/>
      <c r="G49" s="26"/>
      <c r="H49" s="26"/>
      <c r="I49" s="26"/>
      <c r="J49" s="26"/>
      <c r="K49" s="26"/>
    </row>
    <row r="50" ht="12.75" customHeight="1">
      <c r="A50" s="48" t="s">
        <v>40</v>
      </c>
      <c r="B50" s="49"/>
      <c r="C50" s="49"/>
      <c r="D50" s="50"/>
      <c r="E50" s="26"/>
      <c r="F50" s="26"/>
      <c r="G50" s="26"/>
      <c r="H50" s="26"/>
      <c r="I50" s="26"/>
      <c r="J50" s="26"/>
      <c r="K50" s="26"/>
    </row>
    <row r="51" ht="12.75" customHeight="1">
      <c r="A51" s="21" t="s">
        <v>41</v>
      </c>
      <c r="B51" s="16">
        <v>5509.0</v>
      </c>
      <c r="C51" s="14">
        <v>4037.0</v>
      </c>
      <c r="D51" s="14">
        <v>2904.0</v>
      </c>
      <c r="E51" s="14">
        <v>3800.0</v>
      </c>
      <c r="F51" s="14">
        <v>3668.0</v>
      </c>
      <c r="G51" s="14">
        <v>3734.0</v>
      </c>
      <c r="H51" s="14"/>
      <c r="I51" s="14"/>
      <c r="J51" s="14"/>
      <c r="K51" s="14"/>
    </row>
    <row r="52" ht="12.75" customHeight="1">
      <c r="A52" s="21" t="s">
        <v>42</v>
      </c>
      <c r="B52" s="16">
        <v>9509.0</v>
      </c>
      <c r="C52" s="14">
        <v>9797.0</v>
      </c>
      <c r="D52" s="14">
        <v>6354.0</v>
      </c>
      <c r="E52" s="14">
        <v>5767.0</v>
      </c>
      <c r="F52" s="14">
        <v>11538.0</v>
      </c>
      <c r="G52" s="14">
        <v>8333.0</v>
      </c>
      <c r="H52" s="14"/>
      <c r="I52" s="14"/>
      <c r="J52" s="14"/>
      <c r="K52" s="14"/>
    </row>
    <row r="53" ht="12.75" customHeight="1">
      <c r="A53" s="15" t="s">
        <v>36</v>
      </c>
      <c r="B53" s="16">
        <v>6829.0</v>
      </c>
      <c r="C53" s="14">
        <v>6288.0</v>
      </c>
      <c r="D53" s="14">
        <v>3843.0</v>
      </c>
      <c r="E53" s="14">
        <v>2673.0</v>
      </c>
      <c r="F53" s="14">
        <v>3317.0</v>
      </c>
      <c r="G53" s="14">
        <v>4463.0</v>
      </c>
      <c r="H53" s="14"/>
      <c r="I53" s="14"/>
      <c r="J53" s="14"/>
      <c r="K53" s="14"/>
    </row>
    <row r="54" ht="12.75" customHeight="1">
      <c r="A54" s="15" t="s">
        <v>37</v>
      </c>
      <c r="B54" s="16">
        <v>-1503.0</v>
      </c>
      <c r="C54" s="14">
        <v>-1224.0</v>
      </c>
      <c r="D54" s="14">
        <v>-1054.0</v>
      </c>
      <c r="E54" s="14">
        <v>-789.0</v>
      </c>
      <c r="F54" s="45">
        <v>-897.0</v>
      </c>
      <c r="G54" s="45">
        <v>-690.0</v>
      </c>
      <c r="H54" s="14">
        <v>-591.0</v>
      </c>
      <c r="I54" s="14">
        <v>-620.0</v>
      </c>
      <c r="J54" s="14">
        <v>-577.0</v>
      </c>
      <c r="K54" s="14">
        <v>-737.0</v>
      </c>
    </row>
    <row r="55" ht="12.75" customHeight="1">
      <c r="A55" s="17" t="s">
        <v>43</v>
      </c>
      <c r="B55" s="18">
        <v>20344.0</v>
      </c>
      <c r="C55" s="19">
        <v>18898.0</v>
      </c>
      <c r="D55" s="19">
        <v>12047.0</v>
      </c>
      <c r="E55" s="19">
        <v>11451.0</v>
      </c>
      <c r="F55" s="19">
        <v>17626.0</v>
      </c>
      <c r="G55" s="19">
        <v>15840.0</v>
      </c>
      <c r="H55" s="19">
        <v>12935.0</v>
      </c>
      <c r="I55" s="19">
        <v>13405.0</v>
      </c>
      <c r="J55" s="19">
        <v>11992.0</v>
      </c>
      <c r="K55" s="19">
        <v>10603.0</v>
      </c>
    </row>
    <row r="56" ht="12.75" customHeight="1">
      <c r="D56" s="27"/>
      <c r="H56" s="51"/>
      <c r="I56" s="51"/>
      <c r="J56" s="51"/>
      <c r="K56" s="51"/>
    </row>
    <row r="57" ht="12.75" customHeight="1">
      <c r="A57" s="52" t="s">
        <v>44</v>
      </c>
      <c r="D57" s="27"/>
      <c r="H57" s="51"/>
      <c r="I57" s="51"/>
      <c r="J57" s="51"/>
      <c r="K57" s="51"/>
    </row>
    <row r="58" ht="12.75" customHeight="1">
      <c r="A58" s="53" t="s">
        <v>45</v>
      </c>
      <c r="B58" s="53"/>
      <c r="C58" s="53"/>
      <c r="D58" s="54"/>
      <c r="E58" s="53"/>
      <c r="F58" s="53"/>
    </row>
    <row r="59" ht="12.75" customHeight="1">
      <c r="A59" s="53" t="s">
        <v>46</v>
      </c>
      <c r="B59" s="53"/>
      <c r="C59" s="53"/>
      <c r="D59" s="54"/>
      <c r="E59" s="53"/>
      <c r="F59" s="53"/>
    </row>
    <row r="60" ht="12.75" customHeight="1">
      <c r="A60" s="53" t="s">
        <v>47</v>
      </c>
      <c r="B60" s="53"/>
      <c r="C60" s="53"/>
      <c r="D60" s="54"/>
      <c r="E60" s="53"/>
      <c r="F60" s="53"/>
    </row>
    <row r="61" ht="12.75" customHeight="1">
      <c r="A61" s="53" t="s">
        <v>48</v>
      </c>
      <c r="B61" s="53"/>
      <c r="C61" s="53"/>
      <c r="D61" s="54"/>
    </row>
    <row r="62" ht="12.75" customHeight="1">
      <c r="A62" s="53" t="s">
        <v>49</v>
      </c>
      <c r="B62" s="53"/>
      <c r="C62" s="53"/>
      <c r="D62" s="54"/>
      <c r="E62" s="53"/>
      <c r="F62" s="53"/>
    </row>
    <row r="63" ht="12.75" customHeight="1">
      <c r="A63" s="53"/>
      <c r="B63" s="53"/>
      <c r="C63" s="53"/>
      <c r="D63" s="53"/>
    </row>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 footer="0.0" header="0.0" left="0.75" right="0.75" top="1.0"/>
  <pageSetup paperSize="9" orientation="landscape"/>
  <headerFooter>
    <oddFooter>&amp;L#000000Essity Internal&amp;R#000000Essity Internal</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fitToPage="1"/>
  </sheetPr>
  <sheetViews>
    <sheetView showGridLines="0" workbookViewId="0"/>
  </sheetViews>
  <sheetFormatPr customHeight="1" defaultColWidth="12.63" defaultRowHeight="15.0"/>
  <cols>
    <col customWidth="1" min="1" max="1" width="53.63"/>
    <col customWidth="1" min="2" max="3" width="12.13"/>
    <col customWidth="1" min="4" max="4" width="1.88"/>
    <col customWidth="1" min="5" max="5" width="9.0"/>
    <col customWidth="1" min="6" max="6" width="11.88"/>
    <col customWidth="1" min="7" max="7" width="9.38"/>
    <col customWidth="1" min="8" max="12" width="10.5"/>
    <col customWidth="1" min="13" max="13" width="9.13"/>
    <col customWidth="1" min="14" max="14" width="10.38"/>
    <col customWidth="1" min="15" max="27" width="9.13"/>
  </cols>
  <sheetData>
    <row r="1" ht="12.75" customHeight="1">
      <c r="A1" s="1" t="s">
        <v>50</v>
      </c>
      <c r="B1" s="55"/>
      <c r="C1" s="55"/>
      <c r="D1" s="55"/>
      <c r="E1" s="1"/>
      <c r="F1" s="1"/>
      <c r="G1" s="2"/>
      <c r="H1" s="2"/>
      <c r="I1" s="2"/>
      <c r="J1" s="2"/>
      <c r="K1" s="2"/>
      <c r="L1" s="2"/>
      <c r="M1" s="3"/>
      <c r="N1" s="3"/>
      <c r="O1" s="3"/>
      <c r="P1" s="3"/>
      <c r="Q1" s="4"/>
      <c r="R1" s="4"/>
      <c r="S1" s="4"/>
      <c r="T1" s="4"/>
      <c r="U1" s="4"/>
      <c r="V1" s="4"/>
      <c r="W1" s="4"/>
      <c r="X1" s="4"/>
      <c r="Y1" s="4"/>
      <c r="Z1" s="4"/>
      <c r="AA1" s="4"/>
    </row>
    <row r="2" ht="12.75" customHeight="1">
      <c r="A2" s="5"/>
      <c r="B2" s="56"/>
      <c r="C2" s="56"/>
      <c r="D2" s="56"/>
      <c r="E2" s="5"/>
      <c r="F2" s="5"/>
      <c r="G2" s="5"/>
      <c r="H2" s="5"/>
      <c r="I2" s="5"/>
      <c r="J2" s="5"/>
      <c r="K2" s="5"/>
      <c r="L2" s="5"/>
      <c r="M2" s="6"/>
      <c r="N2" s="6"/>
      <c r="O2" s="6"/>
      <c r="P2" s="6"/>
      <c r="Q2" s="5"/>
      <c r="R2" s="5"/>
      <c r="S2" s="5"/>
      <c r="T2" s="5"/>
      <c r="U2" s="5"/>
      <c r="V2" s="5"/>
      <c r="W2" s="5"/>
      <c r="X2" s="5"/>
      <c r="Y2" s="5"/>
      <c r="Z2" s="5"/>
      <c r="AA2" s="5"/>
    </row>
    <row r="3" ht="12.75" customHeight="1">
      <c r="A3" s="7" t="s">
        <v>1</v>
      </c>
      <c r="B3" s="57" t="s">
        <v>51</v>
      </c>
      <c r="C3" s="58" t="s">
        <v>52</v>
      </c>
      <c r="D3" s="59"/>
      <c r="E3" s="60" t="s">
        <v>53</v>
      </c>
      <c r="F3" s="60" t="s">
        <v>54</v>
      </c>
      <c r="G3" s="60" t="s">
        <v>55</v>
      </c>
      <c r="H3" s="60" t="s">
        <v>56</v>
      </c>
      <c r="I3" s="60" t="s">
        <v>57</v>
      </c>
      <c r="J3" s="60" t="s">
        <v>58</v>
      </c>
      <c r="K3" s="60" t="s">
        <v>59</v>
      </c>
      <c r="L3" s="10" t="s">
        <v>60</v>
      </c>
      <c r="M3" s="5"/>
      <c r="N3" s="5"/>
      <c r="O3" s="5"/>
      <c r="P3" s="5"/>
      <c r="Q3" s="5"/>
      <c r="R3" s="5"/>
      <c r="S3" s="5"/>
    </row>
    <row r="4" ht="12.75" customHeight="1">
      <c r="A4" s="11" t="s">
        <v>61</v>
      </c>
      <c r="B4" s="61"/>
      <c r="C4" s="61"/>
      <c r="D4" s="61"/>
      <c r="E4" s="11"/>
      <c r="F4" s="11"/>
      <c r="G4" s="14"/>
      <c r="H4" s="14"/>
      <c r="I4" s="14"/>
      <c r="J4" s="14"/>
      <c r="K4" s="14"/>
      <c r="L4" s="14"/>
      <c r="M4" s="5"/>
      <c r="N4" s="5"/>
      <c r="O4" s="5"/>
      <c r="P4" s="5"/>
      <c r="Q4" s="5"/>
      <c r="R4" s="5"/>
      <c r="S4" s="5"/>
      <c r="T4" s="5"/>
    </row>
    <row r="5" ht="12.75" customHeight="1">
      <c r="A5" s="11" t="s">
        <v>62</v>
      </c>
      <c r="B5" s="61"/>
      <c r="C5" s="61"/>
      <c r="D5" s="61"/>
      <c r="E5" s="11"/>
      <c r="F5" s="11"/>
      <c r="G5" s="14"/>
      <c r="H5" s="14"/>
      <c r="I5" s="14"/>
      <c r="J5" s="14"/>
      <c r="K5" s="14"/>
      <c r="L5" s="14"/>
      <c r="M5" s="5"/>
      <c r="N5" s="5"/>
      <c r="O5" s="5"/>
      <c r="P5" s="5"/>
      <c r="Q5" s="5"/>
      <c r="R5" s="5"/>
      <c r="S5" s="5"/>
      <c r="T5" s="5"/>
      <c r="U5" s="21"/>
      <c r="V5" s="21"/>
      <c r="W5" s="21"/>
      <c r="X5" s="21"/>
      <c r="Y5" s="21"/>
      <c r="Z5" s="21"/>
      <c r="AA5" s="21"/>
    </row>
    <row r="6" ht="12.75" customHeight="1">
      <c r="A6" s="21" t="s">
        <v>63</v>
      </c>
      <c r="B6" s="62">
        <v>41137.0</v>
      </c>
      <c r="C6" s="63">
        <v>39337.0</v>
      </c>
      <c r="D6" s="63"/>
      <c r="E6" s="63">
        <v>44786.0</v>
      </c>
      <c r="F6" s="14">
        <v>37803.0</v>
      </c>
      <c r="G6" s="14">
        <v>32324.0</v>
      </c>
      <c r="H6" s="14">
        <v>34581.0</v>
      </c>
      <c r="I6" s="14">
        <v>33553.0</v>
      </c>
      <c r="J6" s="14">
        <v>31697.0</v>
      </c>
      <c r="K6" s="14">
        <v>19253.0</v>
      </c>
      <c r="L6" s="14">
        <v>15412.0</v>
      </c>
      <c r="M6" s="5"/>
      <c r="N6" s="64"/>
      <c r="O6" s="5"/>
      <c r="P6" s="5"/>
      <c r="Q6" s="5"/>
      <c r="R6" s="5"/>
      <c r="S6" s="5"/>
      <c r="T6" s="5"/>
      <c r="U6" s="21"/>
      <c r="V6" s="21"/>
      <c r="W6" s="21"/>
      <c r="X6" s="21"/>
      <c r="Y6" s="21"/>
      <c r="Z6" s="21"/>
      <c r="AA6" s="21"/>
    </row>
    <row r="7" ht="12.75" customHeight="1">
      <c r="A7" s="21" t="s">
        <v>64</v>
      </c>
      <c r="B7" s="62">
        <v>20734.0</v>
      </c>
      <c r="C7" s="63">
        <v>21345.0</v>
      </c>
      <c r="D7" s="63"/>
      <c r="E7" s="63">
        <v>25346.0</v>
      </c>
      <c r="F7" s="14">
        <v>21806.0</v>
      </c>
      <c r="G7" s="14">
        <v>18574.0</v>
      </c>
      <c r="H7" s="14">
        <v>21182.0</v>
      </c>
      <c r="I7" s="14">
        <v>21475.0</v>
      </c>
      <c r="J7" s="14">
        <v>21424.0</v>
      </c>
      <c r="K7" s="14">
        <v>7665.0</v>
      </c>
      <c r="L7" s="14">
        <v>7351.0</v>
      </c>
      <c r="M7" s="5"/>
      <c r="N7" s="64"/>
      <c r="O7" s="5"/>
      <c r="P7" s="5"/>
      <c r="Q7" s="5"/>
      <c r="R7" s="5"/>
      <c r="S7" s="5"/>
      <c r="T7" s="5"/>
      <c r="U7" s="21"/>
      <c r="V7" s="21"/>
      <c r="W7" s="21"/>
      <c r="X7" s="21"/>
      <c r="Y7" s="21"/>
      <c r="Z7" s="21"/>
      <c r="AA7" s="21"/>
    </row>
    <row r="8" ht="12.75" customHeight="1">
      <c r="A8" s="21" t="s">
        <v>65</v>
      </c>
      <c r="B8" s="62">
        <v>48304.0</v>
      </c>
      <c r="C8" s="63">
        <v>44909.0</v>
      </c>
      <c r="D8" s="63"/>
      <c r="E8" s="63">
        <v>57471.0</v>
      </c>
      <c r="F8" s="14">
        <v>53965.0</v>
      </c>
      <c r="G8" s="14">
        <v>49019.0</v>
      </c>
      <c r="H8" s="14">
        <v>53079.0</v>
      </c>
      <c r="I8" s="14">
        <v>51673.0</v>
      </c>
      <c r="J8" s="14">
        <v>48482.0</v>
      </c>
      <c r="K8" s="14">
        <v>47494.0</v>
      </c>
      <c r="L8" s="14">
        <v>42402.0</v>
      </c>
      <c r="M8" s="5"/>
      <c r="N8" s="64"/>
      <c r="O8" s="5"/>
      <c r="P8" s="5"/>
      <c r="Q8" s="5"/>
      <c r="R8" s="5"/>
      <c r="S8" s="5"/>
      <c r="T8" s="5"/>
      <c r="U8" s="21"/>
      <c r="V8" s="21"/>
      <c r="W8" s="21"/>
      <c r="X8" s="21"/>
      <c r="Y8" s="21"/>
      <c r="Z8" s="21"/>
      <c r="AA8" s="21"/>
    </row>
    <row r="9" ht="12.75" customHeight="1">
      <c r="A9" s="21" t="s">
        <v>66</v>
      </c>
      <c r="B9" s="62">
        <v>4088.0</v>
      </c>
      <c r="C9" s="63">
        <v>3934.0</v>
      </c>
      <c r="D9" s="63"/>
      <c r="E9" s="63">
        <v>5427.0</v>
      </c>
      <c r="F9" s="14">
        <v>4953.0</v>
      </c>
      <c r="G9" s="14">
        <v>4612.0</v>
      </c>
      <c r="H9" s="14">
        <v>3821.0</v>
      </c>
      <c r="I9" s="28">
        <v>0.0</v>
      </c>
      <c r="J9" s="28">
        <v>0.0</v>
      </c>
      <c r="K9" s="28">
        <v>0.0</v>
      </c>
      <c r="L9" s="28">
        <v>0.0</v>
      </c>
      <c r="M9" s="5"/>
      <c r="N9" s="64"/>
      <c r="O9" s="5"/>
      <c r="P9" s="5"/>
      <c r="Q9" s="5"/>
      <c r="R9" s="5"/>
      <c r="S9" s="5"/>
      <c r="T9" s="5"/>
      <c r="U9" s="21"/>
      <c r="V9" s="21"/>
      <c r="W9" s="21"/>
      <c r="X9" s="21"/>
      <c r="Y9" s="21"/>
      <c r="Z9" s="21"/>
      <c r="AA9" s="21"/>
    </row>
    <row r="10" ht="12.75" customHeight="1">
      <c r="A10" s="21" t="s">
        <v>67</v>
      </c>
      <c r="B10" s="62">
        <v>351.0</v>
      </c>
      <c r="C10" s="63">
        <v>294.0</v>
      </c>
      <c r="D10" s="63"/>
      <c r="E10" s="63">
        <v>291.0</v>
      </c>
      <c r="F10" s="14">
        <v>239.0</v>
      </c>
      <c r="G10" s="14">
        <v>847.0</v>
      </c>
      <c r="H10" s="14">
        <v>865.0</v>
      </c>
      <c r="I10" s="14">
        <v>777.0</v>
      </c>
      <c r="J10" s="14">
        <v>1062.0</v>
      </c>
      <c r="K10" s="14">
        <v>1096.0</v>
      </c>
      <c r="L10" s="14">
        <v>1041.0</v>
      </c>
      <c r="M10" s="5"/>
      <c r="N10" s="64"/>
      <c r="O10" s="5"/>
      <c r="P10" s="5"/>
      <c r="Q10" s="5"/>
      <c r="R10" s="5"/>
      <c r="S10" s="5"/>
      <c r="T10" s="5"/>
      <c r="U10" s="21"/>
      <c r="V10" s="21"/>
      <c r="W10" s="21"/>
      <c r="X10" s="21"/>
      <c r="Y10" s="21"/>
      <c r="Z10" s="21"/>
      <c r="AA10" s="21"/>
    </row>
    <row r="11" ht="12.75" customHeight="1">
      <c r="A11" s="21" t="s">
        <v>68</v>
      </c>
      <c r="B11" s="62">
        <v>8.0</v>
      </c>
      <c r="C11" s="63">
        <v>6.0</v>
      </c>
      <c r="D11" s="63"/>
      <c r="E11" s="63">
        <v>6.0</v>
      </c>
      <c r="F11" s="14">
        <v>7.0</v>
      </c>
      <c r="G11" s="14">
        <v>7.0</v>
      </c>
      <c r="H11" s="14">
        <v>8.0</v>
      </c>
      <c r="I11" s="14">
        <v>29.0</v>
      </c>
      <c r="J11" s="14">
        <v>32.0</v>
      </c>
      <c r="K11" s="14">
        <v>32.0</v>
      </c>
      <c r="L11" s="14">
        <v>33.0</v>
      </c>
      <c r="M11" s="5"/>
      <c r="N11" s="64"/>
      <c r="O11" s="5"/>
      <c r="P11" s="5"/>
      <c r="Q11" s="5"/>
      <c r="R11" s="5"/>
      <c r="S11" s="5"/>
      <c r="T11" s="5"/>
      <c r="U11" s="21"/>
      <c r="V11" s="21"/>
      <c r="W11" s="21"/>
      <c r="X11" s="21"/>
      <c r="Y11" s="21"/>
      <c r="Z11" s="21"/>
      <c r="AA11" s="21"/>
    </row>
    <row r="12" ht="12.75" customHeight="1">
      <c r="A12" s="21" t="s">
        <v>69</v>
      </c>
      <c r="B12" s="62">
        <v>2475.0</v>
      </c>
      <c r="C12" s="63">
        <v>3072.0</v>
      </c>
      <c r="D12" s="63"/>
      <c r="E12" s="63">
        <v>1965.0</v>
      </c>
      <c r="F12" s="14">
        <v>1439.0</v>
      </c>
      <c r="G12" s="14">
        <v>2817.0</v>
      </c>
      <c r="H12" s="14">
        <v>2841.0</v>
      </c>
      <c r="I12" s="14">
        <v>1117.0</v>
      </c>
      <c r="J12" s="14">
        <v>1148.0</v>
      </c>
      <c r="K12" s="14">
        <v>335.0</v>
      </c>
      <c r="L12" s="14">
        <v>35.0</v>
      </c>
      <c r="M12" s="5"/>
      <c r="N12" s="64"/>
      <c r="O12" s="5"/>
      <c r="P12" s="5"/>
      <c r="Q12" s="5"/>
      <c r="R12" s="5"/>
      <c r="S12" s="5"/>
      <c r="T12" s="5"/>
      <c r="U12" s="21"/>
      <c r="V12" s="21"/>
      <c r="W12" s="21"/>
      <c r="X12" s="21"/>
      <c r="Y12" s="21"/>
      <c r="Z12" s="21"/>
      <c r="AA12" s="21"/>
    </row>
    <row r="13" ht="12.75" customHeight="1">
      <c r="A13" s="21" t="s">
        <v>70</v>
      </c>
      <c r="B13" s="63">
        <v>0.0</v>
      </c>
      <c r="C13" s="63">
        <v>0.0</v>
      </c>
      <c r="D13" s="63"/>
      <c r="E13" s="63">
        <v>0.0</v>
      </c>
      <c r="F13" s="65">
        <v>0.0</v>
      </c>
      <c r="G13" s="65">
        <v>0.0</v>
      </c>
      <c r="H13" s="65">
        <v>0.0</v>
      </c>
      <c r="I13" s="65">
        <v>0.0</v>
      </c>
      <c r="J13" s="65">
        <v>0.0</v>
      </c>
      <c r="K13" s="65">
        <v>0.0</v>
      </c>
      <c r="L13" s="65">
        <v>39.0</v>
      </c>
      <c r="M13" s="5"/>
      <c r="N13" s="64"/>
      <c r="O13" s="5"/>
      <c r="P13" s="5"/>
      <c r="Q13" s="5"/>
      <c r="R13" s="5"/>
      <c r="S13" s="5"/>
      <c r="T13" s="5"/>
      <c r="U13" s="21"/>
      <c r="V13" s="21"/>
      <c r="W13" s="21"/>
      <c r="X13" s="21"/>
      <c r="Y13" s="21"/>
      <c r="Z13" s="21"/>
      <c r="AA13" s="21"/>
    </row>
    <row r="14" ht="12.75" customHeight="1">
      <c r="A14" s="21" t="s">
        <v>71</v>
      </c>
      <c r="B14" s="63">
        <v>0.0</v>
      </c>
      <c r="C14" s="63">
        <v>0.0</v>
      </c>
      <c r="D14" s="63"/>
      <c r="E14" s="63">
        <v>0.0</v>
      </c>
      <c r="F14" s="65">
        <v>0.0</v>
      </c>
      <c r="G14" s="65">
        <v>0.0</v>
      </c>
      <c r="H14" s="65">
        <v>0.0</v>
      </c>
      <c r="I14" s="65">
        <v>0.0</v>
      </c>
      <c r="J14" s="65">
        <v>0.0</v>
      </c>
      <c r="K14" s="65">
        <v>3.0</v>
      </c>
      <c r="L14" s="65">
        <v>3.0</v>
      </c>
      <c r="M14" s="5"/>
      <c r="N14" s="64"/>
      <c r="O14" s="5"/>
      <c r="P14" s="5"/>
      <c r="Q14" s="5"/>
      <c r="R14" s="5"/>
      <c r="S14" s="5"/>
      <c r="T14" s="5"/>
      <c r="U14" s="21"/>
      <c r="V14" s="21"/>
      <c r="W14" s="21"/>
      <c r="X14" s="21"/>
      <c r="Y14" s="21"/>
      <c r="Z14" s="21"/>
      <c r="AA14" s="21"/>
    </row>
    <row r="15" ht="12.75" customHeight="1">
      <c r="A15" s="21" t="s">
        <v>72</v>
      </c>
      <c r="B15" s="62">
        <v>128.0</v>
      </c>
      <c r="C15" s="63">
        <v>117.0</v>
      </c>
      <c r="D15" s="63"/>
      <c r="E15" s="63">
        <v>123.0</v>
      </c>
      <c r="F15" s="14">
        <v>412.0</v>
      </c>
      <c r="G15" s="14">
        <v>738.0</v>
      </c>
      <c r="H15" s="14">
        <v>694.0</v>
      </c>
      <c r="I15" s="14">
        <v>634.0</v>
      </c>
      <c r="J15" s="14">
        <v>552.0</v>
      </c>
      <c r="K15" s="14">
        <v>714.0</v>
      </c>
      <c r="L15" s="14">
        <v>728.0</v>
      </c>
      <c r="M15" s="5"/>
      <c r="N15" s="64"/>
      <c r="O15" s="5"/>
      <c r="P15" s="5"/>
      <c r="Q15" s="5"/>
      <c r="R15" s="5"/>
      <c r="S15" s="5"/>
      <c r="T15" s="5"/>
      <c r="U15" s="21"/>
      <c r="V15" s="21"/>
      <c r="W15" s="21"/>
      <c r="X15" s="21"/>
      <c r="Y15" s="21"/>
      <c r="Z15" s="21"/>
      <c r="AA15" s="21"/>
    </row>
    <row r="16" ht="12.75" customHeight="1">
      <c r="A16" s="21" t="s">
        <v>73</v>
      </c>
      <c r="B16" s="62">
        <v>2326.0</v>
      </c>
      <c r="C16" s="63">
        <v>2343.0</v>
      </c>
      <c r="D16" s="63"/>
      <c r="E16" s="63">
        <v>2545.0</v>
      </c>
      <c r="F16" s="14">
        <v>2012.0</v>
      </c>
      <c r="G16" s="14">
        <v>1823.0</v>
      </c>
      <c r="H16" s="14">
        <v>2539.0</v>
      </c>
      <c r="I16" s="14">
        <v>2158.0</v>
      </c>
      <c r="J16" s="14">
        <v>2232.0</v>
      </c>
      <c r="K16" s="14">
        <v>1457.0</v>
      </c>
      <c r="L16" s="14">
        <v>1056.0</v>
      </c>
      <c r="M16" s="5"/>
      <c r="N16" s="64"/>
      <c r="O16" s="5"/>
      <c r="P16" s="5"/>
      <c r="Q16" s="21"/>
      <c r="R16" s="5"/>
      <c r="S16" s="5"/>
      <c r="T16" s="5"/>
      <c r="U16" s="21"/>
      <c r="V16" s="21"/>
      <c r="W16" s="21"/>
      <c r="X16" s="21"/>
      <c r="Y16" s="21"/>
      <c r="Z16" s="21"/>
      <c r="AA16" s="21"/>
    </row>
    <row r="17" ht="12.75" customHeight="1">
      <c r="A17" s="22" t="s">
        <v>74</v>
      </c>
      <c r="B17" s="66">
        <v>824.0</v>
      </c>
      <c r="C17" s="67">
        <v>745.0</v>
      </c>
      <c r="D17" s="67"/>
      <c r="E17" s="67">
        <v>1620.0</v>
      </c>
      <c r="F17" s="24">
        <v>1411.0</v>
      </c>
      <c r="G17" s="24">
        <v>768.0</v>
      </c>
      <c r="H17" s="24">
        <v>704.0</v>
      </c>
      <c r="I17" s="24">
        <v>705.0</v>
      </c>
      <c r="J17" s="24">
        <v>469.0</v>
      </c>
      <c r="K17" s="24">
        <v>241.0</v>
      </c>
      <c r="L17" s="24">
        <v>149.0</v>
      </c>
      <c r="M17" s="5"/>
      <c r="N17" s="64"/>
      <c r="O17" s="5"/>
      <c r="P17" s="5"/>
      <c r="Q17" s="5"/>
      <c r="R17" s="5"/>
      <c r="S17" s="5"/>
      <c r="T17" s="5"/>
      <c r="U17" s="21"/>
      <c r="V17" s="21"/>
      <c r="W17" s="21"/>
      <c r="X17" s="21"/>
      <c r="Y17" s="21"/>
      <c r="Z17" s="21"/>
      <c r="AA17" s="21"/>
    </row>
    <row r="18" ht="12.75" customHeight="1">
      <c r="A18" s="20" t="s">
        <v>75</v>
      </c>
      <c r="B18" s="68">
        <v>120375.0</v>
      </c>
      <c r="C18" s="69">
        <v>116102.0</v>
      </c>
      <c r="D18" s="69"/>
      <c r="E18" s="69">
        <v>139580.0</v>
      </c>
      <c r="F18" s="26">
        <v>124047.0</v>
      </c>
      <c r="G18" s="26">
        <v>111529.0</v>
      </c>
      <c r="H18" s="26">
        <v>120314.0</v>
      </c>
      <c r="I18" s="26">
        <v>112121.0</v>
      </c>
      <c r="J18" s="26">
        <v>107098.0</v>
      </c>
      <c r="K18" s="26">
        <v>78290.0</v>
      </c>
      <c r="L18" s="26">
        <v>68249.0</v>
      </c>
      <c r="M18" s="6"/>
      <c r="N18" s="64"/>
      <c r="P18" s="6"/>
      <c r="Q18" s="6"/>
      <c r="R18" s="6"/>
      <c r="S18" s="6"/>
      <c r="T18" s="6"/>
      <c r="U18" s="20"/>
      <c r="V18" s="20"/>
      <c r="W18" s="20"/>
      <c r="X18" s="20"/>
      <c r="Y18" s="20"/>
      <c r="Z18" s="20"/>
      <c r="AA18" s="20"/>
    </row>
    <row r="19" ht="12.75" customHeight="1">
      <c r="A19" s="21"/>
      <c r="B19" s="63"/>
      <c r="C19" s="63"/>
      <c r="D19" s="63"/>
      <c r="E19" s="63"/>
      <c r="F19" s="35"/>
      <c r="G19" s="14"/>
      <c r="H19" s="14"/>
      <c r="I19" s="14"/>
      <c r="J19" s="14"/>
      <c r="K19" s="14"/>
      <c r="L19" s="14"/>
      <c r="M19" s="5"/>
      <c r="N19" s="64"/>
      <c r="O19" s="5"/>
      <c r="P19" s="5"/>
      <c r="Q19" s="5"/>
      <c r="R19" s="5"/>
      <c r="S19" s="5"/>
      <c r="T19" s="5"/>
    </row>
    <row r="20" ht="12.75" customHeight="1">
      <c r="A20" s="20" t="s">
        <v>76</v>
      </c>
      <c r="B20" s="69"/>
      <c r="C20" s="69"/>
      <c r="D20" s="69"/>
      <c r="E20" s="69"/>
      <c r="F20" s="34"/>
      <c r="G20" s="26"/>
      <c r="H20" s="26"/>
      <c r="I20" s="26"/>
      <c r="J20" s="26"/>
      <c r="K20" s="26"/>
      <c r="L20" s="26"/>
      <c r="M20" s="6"/>
      <c r="N20" s="64"/>
      <c r="O20" s="6"/>
      <c r="P20" s="6"/>
      <c r="Q20" s="6"/>
      <c r="R20" s="6"/>
      <c r="S20" s="6"/>
      <c r="T20" s="6"/>
      <c r="U20" s="20"/>
      <c r="V20" s="20"/>
      <c r="W20" s="20"/>
      <c r="X20" s="20"/>
      <c r="Y20" s="20"/>
      <c r="Z20" s="20"/>
      <c r="AA20" s="20"/>
    </row>
    <row r="21" ht="12.75" customHeight="1">
      <c r="A21" s="21" t="s">
        <v>77</v>
      </c>
      <c r="B21" s="62">
        <v>18914.0</v>
      </c>
      <c r="C21" s="63">
        <v>17546.0</v>
      </c>
      <c r="D21" s="63"/>
      <c r="E21" s="63">
        <v>28888.0</v>
      </c>
      <c r="F21" s="65">
        <v>19339.0</v>
      </c>
      <c r="G21" s="65">
        <v>16383.0</v>
      </c>
      <c r="H21" s="65">
        <v>15764.0</v>
      </c>
      <c r="I21" s="65">
        <v>15234.0</v>
      </c>
      <c r="J21" s="65">
        <v>13739.0</v>
      </c>
      <c r="K21" s="65">
        <v>10944.0</v>
      </c>
      <c r="L21" s="65">
        <v>11229.0</v>
      </c>
      <c r="M21" s="5"/>
      <c r="N21" s="64"/>
      <c r="O21" s="5"/>
      <c r="P21" s="5"/>
      <c r="Q21" s="5"/>
      <c r="R21" s="5"/>
      <c r="S21" s="5"/>
      <c r="T21" s="5"/>
      <c r="U21" s="21"/>
      <c r="V21" s="21"/>
      <c r="W21" s="21"/>
      <c r="X21" s="21"/>
      <c r="Y21" s="21"/>
      <c r="Z21" s="21"/>
      <c r="AA21" s="21"/>
    </row>
    <row r="22" ht="12.75" customHeight="1">
      <c r="A22" s="21" t="s">
        <v>78</v>
      </c>
      <c r="B22" s="62">
        <v>23538.0</v>
      </c>
      <c r="C22" s="63">
        <v>21920.0</v>
      </c>
      <c r="D22" s="63"/>
      <c r="E22" s="63">
        <v>25990.0</v>
      </c>
      <c r="F22" s="65">
        <v>19871.0</v>
      </c>
      <c r="G22" s="65">
        <v>17825.0</v>
      </c>
      <c r="H22" s="65">
        <v>19864.0</v>
      </c>
      <c r="I22" s="65">
        <v>18687.0</v>
      </c>
      <c r="J22" s="65">
        <v>17607.0</v>
      </c>
      <c r="K22" s="65">
        <v>15843.0</v>
      </c>
      <c r="L22" s="65">
        <v>14808.0</v>
      </c>
      <c r="M22" s="5"/>
      <c r="N22" s="64"/>
      <c r="O22" s="5"/>
      <c r="P22" s="5"/>
      <c r="Q22" s="5"/>
      <c r="R22" s="5"/>
      <c r="S22" s="5"/>
      <c r="T22" s="5"/>
      <c r="U22" s="21"/>
      <c r="V22" s="21"/>
      <c r="W22" s="21"/>
      <c r="X22" s="21"/>
      <c r="Y22" s="21"/>
      <c r="Z22" s="21"/>
      <c r="AA22" s="21"/>
    </row>
    <row r="23" ht="12.75" customHeight="1">
      <c r="A23" s="21" t="s">
        <v>79</v>
      </c>
      <c r="B23" s="62">
        <v>1673.0</v>
      </c>
      <c r="C23" s="63">
        <v>1289.0</v>
      </c>
      <c r="D23" s="63"/>
      <c r="E23" s="63">
        <v>1152.0</v>
      </c>
      <c r="F23" s="65">
        <v>952.0</v>
      </c>
      <c r="G23" s="65">
        <v>760.0</v>
      </c>
      <c r="H23" s="65">
        <v>745.0</v>
      </c>
      <c r="I23" s="65">
        <v>2126.0</v>
      </c>
      <c r="J23" s="65">
        <v>769.0</v>
      </c>
      <c r="K23" s="65">
        <v>740.0</v>
      </c>
      <c r="L23" s="65">
        <v>868.0</v>
      </c>
      <c r="M23" s="5"/>
      <c r="N23" s="64"/>
      <c r="O23" s="5"/>
      <c r="P23" s="5"/>
      <c r="Q23" s="5"/>
      <c r="R23" s="5"/>
      <c r="S23" s="5"/>
      <c r="T23" s="5"/>
      <c r="U23" s="21"/>
      <c r="V23" s="21"/>
      <c r="W23" s="21"/>
      <c r="X23" s="21"/>
      <c r="Y23" s="21"/>
      <c r="Z23" s="21"/>
      <c r="AA23" s="21"/>
    </row>
    <row r="24" ht="12.75" customHeight="1">
      <c r="A24" s="21" t="s">
        <v>80</v>
      </c>
      <c r="B24" s="63">
        <v>0.0</v>
      </c>
      <c r="C24" s="63">
        <v>0.0</v>
      </c>
      <c r="D24" s="63"/>
      <c r="E24" s="63">
        <v>0.0</v>
      </c>
      <c r="F24" s="65">
        <v>0.0</v>
      </c>
      <c r="G24" s="65">
        <v>0.0</v>
      </c>
      <c r="H24" s="65">
        <v>0.0</v>
      </c>
      <c r="I24" s="65">
        <v>0.0</v>
      </c>
      <c r="J24" s="65">
        <v>0.0</v>
      </c>
      <c r="K24" s="65">
        <v>57.0</v>
      </c>
      <c r="L24" s="65">
        <v>166.0</v>
      </c>
      <c r="M24" s="5"/>
      <c r="N24" s="64"/>
      <c r="O24" s="5"/>
      <c r="P24" s="5"/>
      <c r="Q24" s="5"/>
      <c r="R24" s="5"/>
      <c r="S24" s="5"/>
      <c r="T24" s="5"/>
      <c r="U24" s="21"/>
      <c r="V24" s="21"/>
      <c r="W24" s="21"/>
      <c r="X24" s="21"/>
      <c r="Y24" s="21"/>
      <c r="Z24" s="21"/>
      <c r="AA24" s="21"/>
    </row>
    <row r="25" ht="12.75" customHeight="1">
      <c r="A25" s="21" t="s">
        <v>81</v>
      </c>
      <c r="B25" s="63">
        <v>0.0</v>
      </c>
      <c r="C25" s="63">
        <v>0.0</v>
      </c>
      <c r="D25" s="63"/>
      <c r="E25" s="63">
        <v>0.0</v>
      </c>
      <c r="F25" s="65">
        <v>0.0</v>
      </c>
      <c r="G25" s="65">
        <v>0.0</v>
      </c>
      <c r="H25" s="65">
        <v>0.0</v>
      </c>
      <c r="I25" s="65">
        <v>0.0</v>
      </c>
      <c r="J25" s="65">
        <v>0.0</v>
      </c>
      <c r="K25" s="65">
        <v>1433.0</v>
      </c>
      <c r="L25" s="65">
        <v>12207.0</v>
      </c>
      <c r="M25" s="5"/>
      <c r="N25" s="64"/>
      <c r="O25" s="5"/>
      <c r="P25" s="5"/>
      <c r="Q25" s="5"/>
      <c r="R25" s="5"/>
      <c r="S25" s="5"/>
      <c r="T25" s="5"/>
      <c r="U25" s="21"/>
      <c r="V25" s="21"/>
      <c r="W25" s="21"/>
      <c r="X25" s="21"/>
      <c r="Y25" s="21"/>
      <c r="Z25" s="21"/>
      <c r="AA25" s="21"/>
    </row>
    <row r="26" ht="12.75" customHeight="1">
      <c r="A26" s="21" t="s">
        <v>82</v>
      </c>
      <c r="B26" s="62">
        <v>4480.0</v>
      </c>
      <c r="C26" s="63">
        <v>3391.0</v>
      </c>
      <c r="D26" s="63"/>
      <c r="E26" s="63">
        <v>5761.0</v>
      </c>
      <c r="F26" s="65">
        <v>5787.0</v>
      </c>
      <c r="G26" s="65">
        <v>2173.0</v>
      </c>
      <c r="H26" s="65">
        <v>2113.0</v>
      </c>
      <c r="I26" s="65">
        <v>2599.0</v>
      </c>
      <c r="J26" s="65">
        <v>2549.0</v>
      </c>
      <c r="K26" s="65">
        <v>2333.0</v>
      </c>
      <c r="L26" s="65">
        <v>2100.0</v>
      </c>
      <c r="M26" s="21"/>
      <c r="N26" s="64"/>
      <c r="O26" s="21"/>
      <c r="P26" s="21"/>
      <c r="Q26" s="21"/>
      <c r="R26" s="21"/>
      <c r="S26" s="21"/>
      <c r="T26" s="21"/>
      <c r="U26" s="21"/>
      <c r="V26" s="21"/>
      <c r="W26" s="21"/>
      <c r="X26" s="21"/>
      <c r="Y26" s="21"/>
      <c r="Z26" s="21"/>
      <c r="AA26" s="21"/>
    </row>
    <row r="27" ht="12.75" customHeight="1">
      <c r="A27" s="21" t="s">
        <v>83</v>
      </c>
      <c r="B27" s="62">
        <v>5342.0</v>
      </c>
      <c r="C27" s="63">
        <v>5259.0</v>
      </c>
      <c r="D27" s="63"/>
      <c r="E27" s="63">
        <v>4941.0</v>
      </c>
      <c r="F27" s="65">
        <v>1150.0</v>
      </c>
      <c r="G27" s="65">
        <v>993.0</v>
      </c>
      <c r="H27" s="65">
        <v>525.0</v>
      </c>
      <c r="I27" s="65">
        <v>422.0</v>
      </c>
      <c r="J27" s="65">
        <v>1105.0</v>
      </c>
      <c r="K27" s="65">
        <v>244.0</v>
      </c>
      <c r="L27" s="65">
        <v>776.0</v>
      </c>
      <c r="M27" s="21"/>
      <c r="N27" s="64"/>
      <c r="O27" s="21"/>
      <c r="P27" s="21"/>
      <c r="Q27" s="21"/>
      <c r="R27" s="21"/>
      <c r="S27" s="21"/>
      <c r="T27" s="21"/>
      <c r="U27" s="21"/>
      <c r="V27" s="21"/>
      <c r="W27" s="21"/>
      <c r="X27" s="21"/>
      <c r="Y27" s="21"/>
      <c r="Z27" s="21"/>
      <c r="AA27" s="21"/>
    </row>
    <row r="28" ht="12.75" customHeight="1">
      <c r="A28" s="21" t="s">
        <v>84</v>
      </c>
      <c r="B28" s="63">
        <v>0.0</v>
      </c>
      <c r="C28" s="63">
        <v>0.0</v>
      </c>
      <c r="D28" s="63"/>
      <c r="E28" s="63">
        <v>0.0</v>
      </c>
      <c r="F28" s="65">
        <v>0.0</v>
      </c>
      <c r="G28" s="65">
        <v>0.0</v>
      </c>
      <c r="H28" s="65">
        <v>42.0</v>
      </c>
      <c r="I28" s="65">
        <v>69.0</v>
      </c>
      <c r="J28" s="65">
        <v>42.0</v>
      </c>
      <c r="K28" s="65">
        <v>156.0</v>
      </c>
      <c r="L28" s="65">
        <v>120.0</v>
      </c>
      <c r="M28" s="21"/>
      <c r="N28" s="64"/>
      <c r="O28" s="21"/>
      <c r="P28" s="21"/>
      <c r="Q28" s="21"/>
      <c r="R28" s="21"/>
      <c r="S28" s="21"/>
      <c r="T28" s="21"/>
      <c r="U28" s="21"/>
      <c r="V28" s="21"/>
      <c r="W28" s="21"/>
      <c r="X28" s="21"/>
      <c r="Y28" s="21"/>
      <c r="Z28" s="21"/>
      <c r="AA28" s="21"/>
    </row>
    <row r="29" ht="12.75" customHeight="1">
      <c r="A29" s="21" t="s">
        <v>85</v>
      </c>
      <c r="B29" s="62">
        <v>10962.0</v>
      </c>
      <c r="C29" s="63">
        <v>5159.0</v>
      </c>
      <c r="D29" s="63"/>
      <c r="E29" s="63">
        <v>4288.0</v>
      </c>
      <c r="F29" s="65">
        <v>3904.0</v>
      </c>
      <c r="G29" s="65">
        <v>4982.0</v>
      </c>
      <c r="H29" s="65">
        <v>2928.0</v>
      </c>
      <c r="I29" s="65">
        <v>3008.0</v>
      </c>
      <c r="J29" s="65">
        <v>4107.0</v>
      </c>
      <c r="K29" s="65">
        <v>4244.0</v>
      </c>
      <c r="L29" s="65">
        <v>4828.0</v>
      </c>
      <c r="M29" s="21"/>
      <c r="N29" s="64"/>
      <c r="O29" s="21"/>
      <c r="P29" s="21"/>
      <c r="Q29" s="21"/>
      <c r="R29" s="21"/>
      <c r="S29" s="21"/>
      <c r="T29" s="21"/>
      <c r="U29" s="21"/>
      <c r="V29" s="21"/>
      <c r="W29" s="21"/>
      <c r="X29" s="21"/>
      <c r="Y29" s="21"/>
      <c r="Z29" s="21"/>
      <c r="AA29" s="21"/>
    </row>
    <row r="30" ht="12.75" customHeight="1">
      <c r="A30" s="17" t="s">
        <v>86</v>
      </c>
      <c r="B30" s="70">
        <v>64909.0</v>
      </c>
      <c r="C30" s="71">
        <v>54564.0</v>
      </c>
      <c r="D30" s="71"/>
      <c r="E30" s="71">
        <v>71020.0</v>
      </c>
      <c r="F30" s="72">
        <v>51003.0</v>
      </c>
      <c r="G30" s="72">
        <v>43116.0</v>
      </c>
      <c r="H30" s="72">
        <v>41981.0</v>
      </c>
      <c r="I30" s="72">
        <v>42145.0</v>
      </c>
      <c r="J30" s="72">
        <v>39918.0</v>
      </c>
      <c r="K30" s="72">
        <v>35994.0</v>
      </c>
      <c r="L30" s="72">
        <v>47102.0</v>
      </c>
      <c r="N30" s="64"/>
    </row>
    <row r="31" ht="12.75" customHeight="1">
      <c r="A31" s="17" t="s">
        <v>87</v>
      </c>
      <c r="B31" s="70">
        <v>185284.0</v>
      </c>
      <c r="C31" s="71">
        <v>170666.0</v>
      </c>
      <c r="D31" s="71"/>
      <c r="E31" s="71">
        <v>0.0</v>
      </c>
      <c r="F31" s="71">
        <v>0.0</v>
      </c>
      <c r="G31" s="71">
        <v>0.0</v>
      </c>
      <c r="H31" s="71">
        <v>0.0</v>
      </c>
      <c r="I31" s="71">
        <v>0.0</v>
      </c>
      <c r="J31" s="71">
        <v>0.0</v>
      </c>
      <c r="K31" s="71">
        <v>0.0</v>
      </c>
      <c r="L31" s="71">
        <v>0.0</v>
      </c>
      <c r="N31" s="64"/>
    </row>
    <row r="32" ht="12.75" customHeight="1">
      <c r="A32" s="29" t="s">
        <v>88</v>
      </c>
      <c r="B32" s="73">
        <v>0.0</v>
      </c>
      <c r="C32" s="74">
        <v>32327.0</v>
      </c>
      <c r="D32" s="74"/>
      <c r="E32" s="71">
        <v>0.0</v>
      </c>
      <c r="F32" s="71">
        <v>0.0</v>
      </c>
      <c r="G32" s="71">
        <v>0.0</v>
      </c>
      <c r="H32" s="71">
        <v>0.0</v>
      </c>
      <c r="I32" s="71">
        <v>0.0</v>
      </c>
      <c r="J32" s="71">
        <v>0.0</v>
      </c>
      <c r="K32" s="71">
        <v>0.0</v>
      </c>
      <c r="L32" s="71">
        <v>0.0</v>
      </c>
      <c r="N32" s="64"/>
    </row>
    <row r="33" ht="12.75" customHeight="1">
      <c r="A33" s="17" t="s">
        <v>89</v>
      </c>
      <c r="B33" s="70">
        <v>185284.0</v>
      </c>
      <c r="C33" s="71">
        <v>202993.0</v>
      </c>
      <c r="D33" s="71"/>
      <c r="E33" s="71">
        <v>210600.0</v>
      </c>
      <c r="F33" s="72">
        <v>175050.0</v>
      </c>
      <c r="G33" s="72">
        <v>154645.0</v>
      </c>
      <c r="H33" s="72">
        <v>162295.0</v>
      </c>
      <c r="I33" s="72">
        <v>154266.0</v>
      </c>
      <c r="J33" s="72">
        <v>147016.0</v>
      </c>
      <c r="K33" s="72">
        <v>114284.0</v>
      </c>
      <c r="L33" s="72">
        <v>115351.0</v>
      </c>
      <c r="N33" s="64"/>
    </row>
    <row r="34" ht="12.75" customHeight="1">
      <c r="A34" s="20"/>
      <c r="B34" s="69"/>
      <c r="C34" s="69"/>
      <c r="D34" s="69"/>
      <c r="E34" s="69"/>
      <c r="F34" s="34"/>
      <c r="G34" s="26"/>
      <c r="H34" s="26"/>
      <c r="I34" s="26"/>
      <c r="J34" s="26"/>
      <c r="K34" s="26"/>
      <c r="L34" s="26"/>
      <c r="M34" s="20"/>
      <c r="N34" s="64"/>
      <c r="O34" s="20"/>
      <c r="P34" s="20"/>
      <c r="Q34" s="20"/>
      <c r="R34" s="20"/>
      <c r="S34" s="20"/>
      <c r="T34" s="20"/>
      <c r="U34" s="20"/>
      <c r="V34" s="20"/>
      <c r="W34" s="20"/>
      <c r="X34" s="20"/>
      <c r="Y34" s="20"/>
      <c r="Z34" s="20"/>
      <c r="AA34" s="20"/>
    </row>
    <row r="35" ht="12.75" customHeight="1">
      <c r="A35" s="20" t="s">
        <v>90</v>
      </c>
      <c r="B35" s="69"/>
      <c r="C35" s="69"/>
      <c r="D35" s="69"/>
      <c r="E35" s="69"/>
      <c r="F35" s="34"/>
      <c r="G35" s="75"/>
      <c r="H35" s="75"/>
      <c r="I35" s="75"/>
      <c r="J35" s="75"/>
      <c r="K35" s="75"/>
      <c r="L35" s="75"/>
      <c r="N35" s="64"/>
    </row>
    <row r="36" ht="12.75" customHeight="1">
      <c r="A36" s="20" t="s">
        <v>91</v>
      </c>
      <c r="B36" s="69"/>
      <c r="C36" s="69"/>
      <c r="D36" s="69"/>
      <c r="E36" s="69"/>
      <c r="F36" s="34"/>
      <c r="G36" s="75"/>
      <c r="H36" s="75"/>
      <c r="I36" s="75"/>
      <c r="J36" s="75"/>
      <c r="K36" s="75"/>
      <c r="L36" s="75"/>
      <c r="M36" s="20"/>
      <c r="N36" s="64"/>
      <c r="O36" s="20"/>
      <c r="P36" s="20"/>
      <c r="Q36" s="20"/>
      <c r="R36" s="20"/>
      <c r="S36" s="20"/>
      <c r="T36" s="20"/>
      <c r="U36" s="20"/>
      <c r="V36" s="20"/>
      <c r="W36" s="20"/>
      <c r="X36" s="20"/>
      <c r="Y36" s="20"/>
      <c r="Z36" s="20"/>
      <c r="AA36" s="20"/>
    </row>
    <row r="37" ht="12.75" customHeight="1">
      <c r="A37" s="76" t="s">
        <v>23</v>
      </c>
      <c r="B37" s="77"/>
      <c r="C37" s="77"/>
      <c r="D37" s="77"/>
      <c r="E37" s="77"/>
      <c r="F37" s="78"/>
      <c r="G37" s="75"/>
      <c r="H37" s="75"/>
      <c r="I37" s="75"/>
      <c r="J37" s="75"/>
      <c r="K37" s="75"/>
      <c r="L37" s="75"/>
      <c r="M37" s="20"/>
      <c r="N37" s="64"/>
      <c r="O37" s="20"/>
      <c r="P37" s="20"/>
      <c r="Q37" s="20"/>
      <c r="R37" s="20"/>
      <c r="S37" s="20"/>
      <c r="T37" s="20"/>
      <c r="U37" s="20"/>
      <c r="V37" s="20"/>
      <c r="W37" s="20"/>
      <c r="X37" s="20"/>
      <c r="Y37" s="20"/>
      <c r="Z37" s="20"/>
      <c r="AA37" s="20"/>
    </row>
    <row r="38" ht="12.75" customHeight="1">
      <c r="A38" s="21" t="s">
        <v>92</v>
      </c>
      <c r="B38" s="62">
        <v>2350.0</v>
      </c>
      <c r="C38" s="63">
        <v>2350.0</v>
      </c>
      <c r="D38" s="63"/>
      <c r="E38" s="63">
        <v>2350.0</v>
      </c>
      <c r="F38" s="65">
        <v>2350.0</v>
      </c>
      <c r="G38" s="65">
        <v>2350.0</v>
      </c>
      <c r="H38" s="65">
        <v>2350.0</v>
      </c>
      <c r="I38" s="65">
        <v>2350.0</v>
      </c>
      <c r="J38" s="65">
        <v>2350.0</v>
      </c>
      <c r="K38" s="65">
        <v>0.0</v>
      </c>
      <c r="L38" s="65">
        <v>0.0</v>
      </c>
      <c r="M38" s="21"/>
      <c r="N38" s="64"/>
      <c r="O38" s="21"/>
      <c r="P38" s="21"/>
      <c r="Q38" s="20"/>
      <c r="R38" s="20"/>
      <c r="S38" s="20"/>
      <c r="T38" s="20"/>
      <c r="U38" s="20"/>
      <c r="V38" s="20"/>
      <c r="W38" s="20"/>
      <c r="X38" s="20"/>
      <c r="Y38" s="20"/>
      <c r="Z38" s="20"/>
      <c r="AA38" s="20"/>
    </row>
    <row r="39" ht="12.75" customHeight="1">
      <c r="A39" s="79" t="s">
        <v>93</v>
      </c>
      <c r="B39" s="62">
        <v>13216.0</v>
      </c>
      <c r="C39" s="63">
        <v>9421.0</v>
      </c>
      <c r="D39" s="63"/>
      <c r="E39" s="63">
        <v>11477.0</v>
      </c>
      <c r="F39" s="65">
        <v>6416.0</v>
      </c>
      <c r="G39" s="65">
        <v>581.0</v>
      </c>
      <c r="H39" s="65">
        <v>6284.0</v>
      </c>
      <c r="I39" s="65">
        <v>5003.0</v>
      </c>
      <c r="J39" s="65">
        <v>3154.0</v>
      </c>
      <c r="K39" s="65">
        <v>4061.0</v>
      </c>
      <c r="L39" s="65">
        <v>1501.0</v>
      </c>
      <c r="N39" s="64"/>
    </row>
    <row r="40" ht="12.75" customHeight="1">
      <c r="A40" s="21" t="s">
        <v>94</v>
      </c>
      <c r="B40" s="62">
        <v>72748.0</v>
      </c>
      <c r="C40" s="63">
        <v>59075.0</v>
      </c>
      <c r="D40" s="63"/>
      <c r="E40" s="63">
        <v>53519.0</v>
      </c>
      <c r="F40" s="65">
        <v>51108.0</v>
      </c>
      <c r="G40" s="65">
        <v>51421.0</v>
      </c>
      <c r="H40" s="65">
        <v>45491.0</v>
      </c>
      <c r="I40" s="65">
        <v>39788.0</v>
      </c>
      <c r="J40" s="65">
        <v>36785.0</v>
      </c>
      <c r="K40" s="65">
        <v>29143.0</v>
      </c>
      <c r="L40" s="65">
        <v>41485.0</v>
      </c>
      <c r="N40" s="64"/>
    </row>
    <row r="41" ht="12.75" customHeight="1">
      <c r="A41" s="20" t="s">
        <v>95</v>
      </c>
      <c r="B41" s="68">
        <v>88314.0</v>
      </c>
      <c r="C41" s="69">
        <v>70846.0</v>
      </c>
      <c r="D41" s="69"/>
      <c r="E41" s="69">
        <v>67346.0</v>
      </c>
      <c r="F41" s="80">
        <v>59874.0</v>
      </c>
      <c r="G41" s="80">
        <v>54352.0</v>
      </c>
      <c r="H41" s="80">
        <v>54125.0</v>
      </c>
      <c r="I41" s="80">
        <v>47141.0</v>
      </c>
      <c r="J41" s="80">
        <v>42289.0</v>
      </c>
      <c r="K41" s="80">
        <v>33204.0</v>
      </c>
      <c r="L41" s="80">
        <v>42986.0</v>
      </c>
      <c r="N41" s="64"/>
    </row>
    <row r="42" ht="12.75" customHeight="1">
      <c r="A42" s="15" t="s">
        <v>25</v>
      </c>
      <c r="B42" s="62">
        <v>427.0</v>
      </c>
      <c r="C42" s="63">
        <v>8559.0</v>
      </c>
      <c r="D42" s="81" t="s">
        <v>96</v>
      </c>
      <c r="E42" s="63">
        <v>9218.0</v>
      </c>
      <c r="F42" s="65">
        <v>8633.0</v>
      </c>
      <c r="G42" s="65">
        <v>8990.0</v>
      </c>
      <c r="H42" s="65">
        <v>8676.0</v>
      </c>
      <c r="I42" s="65">
        <v>7758.0</v>
      </c>
      <c r="J42" s="65">
        <v>7281.0</v>
      </c>
      <c r="K42" s="65">
        <v>6376.0</v>
      </c>
      <c r="L42" s="65">
        <v>5289.0</v>
      </c>
      <c r="N42" s="64"/>
      <c r="O42" s="65"/>
    </row>
    <row r="43" ht="12.75" customHeight="1">
      <c r="A43" s="17" t="s">
        <v>97</v>
      </c>
      <c r="B43" s="70">
        <v>88741.0</v>
      </c>
      <c r="C43" s="71">
        <v>79405.0</v>
      </c>
      <c r="D43" s="71"/>
      <c r="E43" s="71">
        <v>76564.0</v>
      </c>
      <c r="F43" s="72">
        <v>68507.0</v>
      </c>
      <c r="G43" s="72">
        <v>63342.0</v>
      </c>
      <c r="H43" s="72">
        <v>62801.0</v>
      </c>
      <c r="I43" s="72">
        <v>54899.0</v>
      </c>
      <c r="J43" s="72">
        <v>49570.0</v>
      </c>
      <c r="K43" s="72">
        <v>39580.0</v>
      </c>
      <c r="L43" s="72">
        <v>48275.0</v>
      </c>
      <c r="N43" s="64"/>
    </row>
    <row r="44" ht="12.75" customHeight="1">
      <c r="A44" s="20"/>
      <c r="B44" s="69"/>
      <c r="C44" s="69"/>
      <c r="D44" s="69"/>
      <c r="E44" s="69"/>
      <c r="F44" s="34"/>
      <c r="G44" s="80"/>
      <c r="H44" s="80"/>
      <c r="I44" s="80"/>
      <c r="J44" s="80"/>
      <c r="K44" s="80"/>
      <c r="L44" s="80"/>
      <c r="N44" s="64"/>
    </row>
    <row r="45" ht="12.75" customHeight="1">
      <c r="A45" s="20" t="s">
        <v>98</v>
      </c>
      <c r="B45" s="69"/>
      <c r="C45" s="69"/>
      <c r="D45" s="69"/>
      <c r="E45" s="69"/>
      <c r="F45" s="34"/>
      <c r="G45" s="80"/>
      <c r="H45" s="80"/>
      <c r="I45" s="80"/>
      <c r="J45" s="80"/>
      <c r="K45" s="80"/>
      <c r="L45" s="80"/>
      <c r="N45" s="64"/>
    </row>
    <row r="46" ht="12.75" customHeight="1">
      <c r="A46" s="82" t="s">
        <v>99</v>
      </c>
      <c r="B46" s="83">
        <v>40674.0</v>
      </c>
      <c r="C46" s="84">
        <v>45336.0</v>
      </c>
      <c r="D46" s="84"/>
      <c r="E46" s="84">
        <v>58242.0</v>
      </c>
      <c r="F46" s="65">
        <v>47443.0</v>
      </c>
      <c r="G46" s="65">
        <v>38202.0</v>
      </c>
      <c r="H46" s="65">
        <v>43079.0</v>
      </c>
      <c r="I46" s="65">
        <v>43500.0</v>
      </c>
      <c r="J46" s="65">
        <v>47637.0</v>
      </c>
      <c r="K46" s="65">
        <v>31299.0</v>
      </c>
      <c r="L46" s="65">
        <v>21463.0</v>
      </c>
      <c r="N46" s="64"/>
    </row>
    <row r="47" ht="12.75" customHeight="1">
      <c r="A47" s="15" t="s">
        <v>100</v>
      </c>
      <c r="B47" s="63">
        <v>0.0</v>
      </c>
      <c r="C47" s="63">
        <v>0.0</v>
      </c>
      <c r="D47" s="63"/>
      <c r="E47" s="63">
        <v>0.0</v>
      </c>
      <c r="F47" s="65">
        <v>0.0</v>
      </c>
      <c r="G47" s="65">
        <v>0.0</v>
      </c>
      <c r="H47" s="65">
        <v>0.0</v>
      </c>
      <c r="I47" s="65">
        <v>0.0</v>
      </c>
      <c r="J47" s="65">
        <v>0.0</v>
      </c>
      <c r="K47" s="65">
        <v>48.0</v>
      </c>
      <c r="L47" s="65">
        <v>0.0</v>
      </c>
      <c r="N47" s="64"/>
    </row>
    <row r="48" ht="12.75" customHeight="1">
      <c r="A48" s="15" t="s">
        <v>101</v>
      </c>
      <c r="B48" s="62">
        <v>2578.0</v>
      </c>
      <c r="C48" s="63">
        <v>2587.0</v>
      </c>
      <c r="D48" s="63"/>
      <c r="E48" s="63">
        <v>2671.0</v>
      </c>
      <c r="F48" s="65">
        <v>4149.0</v>
      </c>
      <c r="G48" s="65">
        <v>5328.0</v>
      </c>
      <c r="H48" s="65">
        <v>5866.0</v>
      </c>
      <c r="I48" s="65">
        <v>5258.0</v>
      </c>
      <c r="J48" s="65">
        <v>4541.0</v>
      </c>
      <c r="K48" s="65">
        <v>5273.0</v>
      </c>
      <c r="L48" s="65">
        <v>2919.0</v>
      </c>
      <c r="N48" s="64"/>
    </row>
    <row r="49" ht="12.75" customHeight="1">
      <c r="A49" s="15" t="s">
        <v>102</v>
      </c>
      <c r="B49" s="62">
        <v>6978.0</v>
      </c>
      <c r="C49" s="63">
        <v>6935.0</v>
      </c>
      <c r="D49" s="63"/>
      <c r="E49" s="63">
        <v>8718.0</v>
      </c>
      <c r="F49" s="65">
        <v>7574.0</v>
      </c>
      <c r="G49" s="65">
        <v>6150.0</v>
      </c>
      <c r="H49" s="65">
        <v>6545.0</v>
      </c>
      <c r="I49" s="65">
        <v>7272.0</v>
      </c>
      <c r="J49" s="65">
        <v>7090.0</v>
      </c>
      <c r="K49" s="65">
        <v>3872.0</v>
      </c>
      <c r="L49" s="65">
        <v>3756.0</v>
      </c>
      <c r="N49" s="64"/>
    </row>
    <row r="50" ht="12.75" customHeight="1">
      <c r="A50" s="15" t="s">
        <v>103</v>
      </c>
      <c r="B50" s="62">
        <v>507.0</v>
      </c>
      <c r="C50" s="63">
        <v>466.0</v>
      </c>
      <c r="D50" s="63"/>
      <c r="E50" s="63">
        <v>491.0</v>
      </c>
      <c r="F50" s="65">
        <v>396.0</v>
      </c>
      <c r="G50" s="65">
        <v>445.0</v>
      </c>
      <c r="H50" s="65">
        <v>541.0</v>
      </c>
      <c r="I50" s="65">
        <v>1694.0</v>
      </c>
      <c r="J50" s="65">
        <v>1481.0</v>
      </c>
      <c r="K50" s="65">
        <v>1407.0</v>
      </c>
      <c r="L50" s="65">
        <v>886.0</v>
      </c>
      <c r="N50" s="64"/>
    </row>
    <row r="51" ht="12.75" customHeight="1">
      <c r="A51" s="21" t="s">
        <v>104</v>
      </c>
      <c r="B51" s="62">
        <v>516.0</v>
      </c>
      <c r="C51" s="63">
        <v>1073.0</v>
      </c>
      <c r="D51" s="63"/>
      <c r="E51" s="63">
        <v>1196.0</v>
      </c>
      <c r="F51" s="65">
        <v>86.0</v>
      </c>
      <c r="G51" s="65">
        <v>105.0</v>
      </c>
      <c r="H51" s="65">
        <v>183.0</v>
      </c>
      <c r="I51" s="65">
        <v>71.0</v>
      </c>
      <c r="J51" s="65">
        <v>79.0</v>
      </c>
      <c r="K51" s="65">
        <v>72.0</v>
      </c>
      <c r="L51" s="65">
        <v>146.0</v>
      </c>
      <c r="N51" s="64"/>
    </row>
    <row r="52" ht="12.75" customHeight="1">
      <c r="A52" s="17" t="s">
        <v>105</v>
      </c>
      <c r="B52" s="70">
        <v>51253.0</v>
      </c>
      <c r="C52" s="71">
        <v>56397.0</v>
      </c>
      <c r="D52" s="71"/>
      <c r="E52" s="71">
        <v>71318.0</v>
      </c>
      <c r="F52" s="72">
        <v>59648.0</v>
      </c>
      <c r="G52" s="72">
        <v>50230.0</v>
      </c>
      <c r="H52" s="72">
        <v>56214.0</v>
      </c>
      <c r="I52" s="72">
        <v>57795.0</v>
      </c>
      <c r="J52" s="72">
        <v>60828.0</v>
      </c>
      <c r="K52" s="72">
        <v>41971.0</v>
      </c>
      <c r="L52" s="72">
        <v>29170.0</v>
      </c>
      <c r="N52" s="64"/>
    </row>
    <row r="53" ht="12.75" customHeight="1">
      <c r="A53" s="85"/>
      <c r="B53" s="86"/>
      <c r="C53" s="86"/>
      <c r="D53" s="86"/>
      <c r="E53" s="86"/>
      <c r="F53" s="87"/>
      <c r="G53" s="65"/>
      <c r="H53" s="65"/>
      <c r="I53" s="65"/>
      <c r="J53" s="65"/>
      <c r="K53" s="65"/>
      <c r="L53" s="65"/>
      <c r="N53" s="64"/>
    </row>
    <row r="54" ht="12.75" customHeight="1">
      <c r="A54" s="20" t="s">
        <v>106</v>
      </c>
      <c r="B54" s="69"/>
      <c r="C54" s="69"/>
      <c r="D54" s="69"/>
      <c r="E54" s="69"/>
      <c r="F54" s="34"/>
      <c r="G54" s="65"/>
      <c r="H54" s="65"/>
      <c r="I54" s="65"/>
      <c r="J54" s="65"/>
      <c r="K54" s="65"/>
      <c r="L54" s="65"/>
      <c r="N54" s="64"/>
    </row>
    <row r="55" ht="12.75" customHeight="1">
      <c r="A55" s="15" t="s">
        <v>107</v>
      </c>
      <c r="B55" s="62">
        <v>6424.0</v>
      </c>
      <c r="C55" s="63">
        <v>15648.0</v>
      </c>
      <c r="D55" s="63"/>
      <c r="E55" s="63">
        <v>13273.0</v>
      </c>
      <c r="F55" s="65">
        <v>10746.0</v>
      </c>
      <c r="G55" s="65">
        <v>8688.0</v>
      </c>
      <c r="H55" s="65">
        <v>8983.0</v>
      </c>
      <c r="I55" s="65">
        <v>10827.0</v>
      </c>
      <c r="J55" s="65">
        <v>7201.0</v>
      </c>
      <c r="K55" s="65">
        <v>5089.0</v>
      </c>
      <c r="L55" s="65">
        <v>12402.0</v>
      </c>
      <c r="N55" s="64"/>
    </row>
    <row r="56" ht="12.75" customHeight="1">
      <c r="A56" s="15" t="s">
        <v>108</v>
      </c>
      <c r="B56" s="63">
        <v>0.0</v>
      </c>
      <c r="C56" s="63">
        <v>0.0</v>
      </c>
      <c r="D56" s="63"/>
      <c r="E56" s="63">
        <v>0.0</v>
      </c>
      <c r="F56" s="65">
        <v>0.0</v>
      </c>
      <c r="G56" s="65">
        <v>0.0</v>
      </c>
      <c r="H56" s="65">
        <v>0.0</v>
      </c>
      <c r="I56" s="65">
        <v>0.0</v>
      </c>
      <c r="J56" s="65">
        <v>0.0</v>
      </c>
      <c r="K56" s="65">
        <v>259.0</v>
      </c>
      <c r="L56" s="65">
        <v>341.0</v>
      </c>
      <c r="N56" s="64"/>
    </row>
    <row r="57" ht="12.75" customHeight="1">
      <c r="A57" s="15" t="s">
        <v>109</v>
      </c>
      <c r="B57" s="63">
        <v>0.0</v>
      </c>
      <c r="C57" s="63">
        <v>0.0</v>
      </c>
      <c r="D57" s="63"/>
      <c r="E57" s="63">
        <v>0.0</v>
      </c>
      <c r="F57" s="65">
        <v>0.0</v>
      </c>
      <c r="G57" s="65">
        <v>0.0</v>
      </c>
      <c r="H57" s="65">
        <v>0.0</v>
      </c>
      <c r="I57" s="65">
        <v>0.0</v>
      </c>
      <c r="J57" s="65">
        <v>0.0</v>
      </c>
      <c r="K57" s="65">
        <v>485.0</v>
      </c>
      <c r="L57" s="65">
        <v>852.0</v>
      </c>
      <c r="N57" s="64"/>
    </row>
    <row r="58" ht="12.75" customHeight="1">
      <c r="A58" s="15" t="s">
        <v>110</v>
      </c>
      <c r="B58" s="62">
        <v>17098.0</v>
      </c>
      <c r="C58" s="63">
        <v>15119.0</v>
      </c>
      <c r="D58" s="63"/>
      <c r="E58" s="63">
        <v>25644.0</v>
      </c>
      <c r="F58" s="65">
        <v>18030.0</v>
      </c>
      <c r="G58" s="65">
        <v>14791.0</v>
      </c>
      <c r="H58" s="65">
        <v>15802.0</v>
      </c>
      <c r="I58" s="65">
        <v>15911.0</v>
      </c>
      <c r="J58" s="65">
        <v>14748.0</v>
      </c>
      <c r="K58" s="65">
        <v>12972.0</v>
      </c>
      <c r="L58" s="65">
        <v>11869.0</v>
      </c>
      <c r="N58" s="64"/>
    </row>
    <row r="59" ht="12.75" customHeight="1">
      <c r="A59" s="15" t="s">
        <v>111</v>
      </c>
      <c r="B59" s="62">
        <v>1442.0</v>
      </c>
      <c r="C59" s="63">
        <v>2165.0</v>
      </c>
      <c r="D59" s="63"/>
      <c r="E59" s="63">
        <v>1589.0</v>
      </c>
      <c r="F59" s="65">
        <v>1576.0</v>
      </c>
      <c r="G59" s="65">
        <v>2301.0</v>
      </c>
      <c r="H59" s="65">
        <v>2432.0</v>
      </c>
      <c r="I59" s="65">
        <v>570.0</v>
      </c>
      <c r="J59" s="65">
        <v>553.0</v>
      </c>
      <c r="K59" s="65">
        <v>915.0</v>
      </c>
      <c r="L59" s="65">
        <v>808.0</v>
      </c>
      <c r="N59" s="64"/>
    </row>
    <row r="60" ht="12.75" customHeight="1">
      <c r="A60" s="15" t="s">
        <v>112</v>
      </c>
      <c r="B60" s="62">
        <v>1377.0</v>
      </c>
      <c r="C60" s="63">
        <v>1408.0</v>
      </c>
      <c r="D60" s="63"/>
      <c r="E60" s="63">
        <v>1217.0</v>
      </c>
      <c r="F60" s="65">
        <v>736.0</v>
      </c>
      <c r="G60" s="65">
        <v>748.0</v>
      </c>
      <c r="H60" s="65">
        <v>1065.0</v>
      </c>
      <c r="I60" s="65">
        <v>1472.0</v>
      </c>
      <c r="J60" s="65">
        <v>1547.0</v>
      </c>
      <c r="K60" s="65">
        <v>1409.0</v>
      </c>
      <c r="L60" s="65">
        <v>889.0</v>
      </c>
      <c r="N60" s="64"/>
    </row>
    <row r="61" ht="12.75" customHeight="1">
      <c r="A61" s="15" t="s">
        <v>113</v>
      </c>
      <c r="B61" s="62">
        <v>18949.0</v>
      </c>
      <c r="C61" s="63">
        <v>19143.0</v>
      </c>
      <c r="D61" s="63"/>
      <c r="E61" s="63">
        <v>20995.0</v>
      </c>
      <c r="F61" s="65">
        <v>15807.0</v>
      </c>
      <c r="G61" s="65">
        <v>14545.0</v>
      </c>
      <c r="H61" s="65">
        <v>14998.0</v>
      </c>
      <c r="I61" s="65">
        <v>12792.0</v>
      </c>
      <c r="J61" s="65">
        <v>12569.0</v>
      </c>
      <c r="K61" s="65">
        <v>11604.0</v>
      </c>
      <c r="L61" s="65">
        <v>10745.0</v>
      </c>
      <c r="N61" s="64"/>
    </row>
    <row r="62" ht="12.75" customHeight="1">
      <c r="A62" s="17" t="s">
        <v>114</v>
      </c>
      <c r="B62" s="70">
        <v>45290.0</v>
      </c>
      <c r="C62" s="71">
        <v>53483.0</v>
      </c>
      <c r="D62" s="71"/>
      <c r="E62" s="71">
        <v>62718.0</v>
      </c>
      <c r="F62" s="72">
        <v>46895.0</v>
      </c>
      <c r="G62" s="72">
        <v>41073.0</v>
      </c>
      <c r="H62" s="72">
        <v>43280.0</v>
      </c>
      <c r="I62" s="72">
        <v>41572.0</v>
      </c>
      <c r="J62" s="72">
        <v>36618.0</v>
      </c>
      <c r="K62" s="72">
        <v>32733.0</v>
      </c>
      <c r="L62" s="72">
        <v>37906.0</v>
      </c>
      <c r="N62" s="64"/>
    </row>
    <row r="63" ht="12.75" customHeight="1">
      <c r="A63" s="17" t="s">
        <v>115</v>
      </c>
      <c r="B63" s="70">
        <v>96543.0</v>
      </c>
      <c r="C63" s="71">
        <v>109880.0</v>
      </c>
      <c r="D63" s="71"/>
      <c r="E63" s="71">
        <v>0.0</v>
      </c>
      <c r="F63" s="72">
        <v>0.0</v>
      </c>
      <c r="G63" s="72">
        <v>0.0</v>
      </c>
      <c r="H63" s="72">
        <v>0.0</v>
      </c>
      <c r="I63" s="72">
        <v>0.0</v>
      </c>
      <c r="J63" s="72">
        <v>0.0</v>
      </c>
      <c r="K63" s="72">
        <v>0.0</v>
      </c>
      <c r="L63" s="72">
        <v>0.0</v>
      </c>
      <c r="N63" s="64"/>
    </row>
    <row r="64" ht="12.75" customHeight="1">
      <c r="A64" s="29" t="s">
        <v>116</v>
      </c>
      <c r="B64" s="73">
        <v>0.0</v>
      </c>
      <c r="C64" s="74">
        <v>13708.0</v>
      </c>
      <c r="D64" s="74"/>
      <c r="E64" s="74">
        <v>0.0</v>
      </c>
      <c r="F64" s="88">
        <v>0.0</v>
      </c>
      <c r="G64" s="88">
        <v>0.0</v>
      </c>
      <c r="H64" s="88">
        <v>0.0</v>
      </c>
      <c r="I64" s="88">
        <v>0.0</v>
      </c>
      <c r="J64" s="88">
        <v>0.0</v>
      </c>
      <c r="K64" s="88">
        <v>0.0</v>
      </c>
      <c r="L64" s="88">
        <v>0.0</v>
      </c>
      <c r="N64" s="64"/>
    </row>
    <row r="65" ht="12.75" customHeight="1">
      <c r="A65" s="17" t="s">
        <v>117</v>
      </c>
      <c r="B65" s="70">
        <v>185284.0</v>
      </c>
      <c r="C65" s="71">
        <v>202993.0</v>
      </c>
      <c r="D65" s="71"/>
      <c r="E65" s="71">
        <v>210600.0</v>
      </c>
      <c r="F65" s="72">
        <v>175050.0</v>
      </c>
      <c r="G65" s="72">
        <v>154645.0</v>
      </c>
      <c r="H65" s="72">
        <v>162295.0</v>
      </c>
      <c r="I65" s="72">
        <v>154266.0</v>
      </c>
      <c r="J65" s="72">
        <v>147016.0</v>
      </c>
      <c r="K65" s="72">
        <v>114284.0</v>
      </c>
      <c r="L65" s="72">
        <v>115351.0</v>
      </c>
      <c r="N65" s="64"/>
    </row>
    <row r="66" ht="12.75" customHeight="1">
      <c r="B66" s="56"/>
      <c r="C66" s="56"/>
      <c r="D66" s="56"/>
      <c r="H66" s="51"/>
      <c r="I66" s="51"/>
      <c r="J66" s="51"/>
      <c r="K66" s="51"/>
      <c r="L66" s="51"/>
      <c r="N66" s="64"/>
    </row>
    <row r="67" ht="12.75" customHeight="1">
      <c r="A67" s="21" t="s">
        <v>118</v>
      </c>
      <c r="B67" s="56"/>
      <c r="C67" s="56">
        <v>8145.0</v>
      </c>
      <c r="D67" s="56"/>
      <c r="H67" s="51"/>
      <c r="I67" s="51"/>
      <c r="J67" s="51"/>
      <c r="K67" s="51"/>
      <c r="L67" s="51"/>
      <c r="N67" s="64"/>
    </row>
    <row r="68" ht="12.75" customHeight="1">
      <c r="A68" s="21"/>
      <c r="B68" s="56"/>
      <c r="C68" s="56"/>
      <c r="D68" s="56"/>
      <c r="H68" s="51"/>
      <c r="I68" s="51"/>
      <c r="J68" s="51"/>
      <c r="K68" s="51"/>
      <c r="L68" s="51"/>
      <c r="N68" s="64"/>
    </row>
    <row r="69" ht="12.75" customHeight="1">
      <c r="A69" s="21" t="s">
        <v>119</v>
      </c>
      <c r="N69" s="64"/>
    </row>
    <row r="70" ht="12.75" customHeight="1">
      <c r="B70" s="56"/>
      <c r="C70" s="56"/>
      <c r="D70" s="56"/>
      <c r="H70" s="51"/>
      <c r="I70" s="51"/>
      <c r="J70" s="51"/>
      <c r="K70" s="51"/>
      <c r="L70" s="51"/>
      <c r="N70" s="64"/>
    </row>
    <row r="71" ht="12.75" customHeight="1">
      <c r="B71" s="56"/>
      <c r="C71" s="56"/>
      <c r="D71" s="56"/>
    </row>
    <row r="72" ht="12.75" customHeight="1">
      <c r="B72" s="56"/>
      <c r="C72" s="56"/>
      <c r="D72" s="56"/>
    </row>
    <row r="73" ht="12.75" customHeight="1">
      <c r="B73" s="56"/>
      <c r="C73" s="56"/>
      <c r="D73" s="56"/>
    </row>
    <row r="74" ht="12.75" customHeight="1">
      <c r="B74" s="56"/>
      <c r="C74" s="56"/>
      <c r="D74" s="56"/>
    </row>
    <row r="75" ht="12.75" customHeight="1">
      <c r="B75" s="56"/>
      <c r="C75" s="56"/>
      <c r="D75" s="56"/>
    </row>
    <row r="76" ht="12.75" customHeight="1">
      <c r="B76" s="56"/>
      <c r="C76" s="56"/>
      <c r="D76" s="56"/>
    </row>
    <row r="77" ht="12.75" customHeight="1">
      <c r="B77" s="56"/>
      <c r="C77" s="56"/>
      <c r="D77" s="56"/>
    </row>
    <row r="78" ht="12.75" customHeight="1">
      <c r="B78" s="56"/>
      <c r="C78" s="56"/>
      <c r="D78" s="56"/>
    </row>
    <row r="79" ht="12.75" customHeight="1">
      <c r="B79" s="56"/>
      <c r="C79" s="56"/>
      <c r="D79" s="56"/>
    </row>
    <row r="80" ht="12.75" customHeight="1">
      <c r="B80" s="56"/>
      <c r="C80" s="56"/>
      <c r="D80" s="56"/>
    </row>
    <row r="81" ht="12.75" customHeight="1">
      <c r="B81" s="56"/>
      <c r="C81" s="56"/>
      <c r="D81" s="56"/>
    </row>
    <row r="82" ht="12.75" customHeight="1">
      <c r="B82" s="56"/>
      <c r="C82" s="56"/>
      <c r="D82" s="56"/>
    </row>
    <row r="83" ht="12.75" customHeight="1">
      <c r="B83" s="56"/>
      <c r="C83" s="56"/>
      <c r="D83" s="56"/>
    </row>
    <row r="84" ht="12.75" customHeight="1">
      <c r="B84" s="56"/>
      <c r="C84" s="56"/>
      <c r="D84" s="56"/>
    </row>
    <row r="85" ht="12.75" customHeight="1">
      <c r="B85" s="56"/>
      <c r="C85" s="56"/>
      <c r="D85" s="56"/>
    </row>
    <row r="86" ht="12.75" customHeight="1">
      <c r="B86" s="56"/>
      <c r="C86" s="56"/>
      <c r="D86" s="56"/>
    </row>
    <row r="87" ht="12.75" customHeight="1">
      <c r="B87" s="56"/>
      <c r="C87" s="56"/>
      <c r="D87" s="56"/>
    </row>
    <row r="88" ht="12.75" customHeight="1">
      <c r="B88" s="56"/>
      <c r="C88" s="56"/>
      <c r="D88" s="56"/>
    </row>
    <row r="89" ht="12.75" customHeight="1">
      <c r="B89" s="56"/>
      <c r="C89" s="56"/>
      <c r="D89" s="56"/>
    </row>
    <row r="90" ht="12.75" customHeight="1">
      <c r="B90" s="56"/>
      <c r="C90" s="56"/>
      <c r="D90" s="56"/>
    </row>
    <row r="91" ht="12.75" customHeight="1">
      <c r="B91" s="56"/>
      <c r="C91" s="56"/>
      <c r="D91" s="56"/>
    </row>
    <row r="92" ht="12.75" customHeight="1">
      <c r="B92" s="56"/>
      <c r="C92" s="56"/>
      <c r="D92" s="56"/>
    </row>
    <row r="93" ht="12.75" customHeight="1">
      <c r="B93" s="56"/>
      <c r="C93" s="56"/>
      <c r="D93" s="56"/>
    </row>
    <row r="94" ht="12.75" customHeight="1">
      <c r="B94" s="56"/>
      <c r="C94" s="56"/>
      <c r="D94" s="56"/>
    </row>
    <row r="95" ht="12.75" customHeight="1">
      <c r="B95" s="56"/>
      <c r="C95" s="56"/>
      <c r="D95" s="56"/>
    </row>
    <row r="96" ht="12.75" customHeight="1">
      <c r="B96" s="56"/>
      <c r="C96" s="56"/>
      <c r="D96" s="56"/>
    </row>
    <row r="97" ht="12.75" customHeight="1">
      <c r="B97" s="56"/>
      <c r="C97" s="56"/>
      <c r="D97" s="56"/>
    </row>
    <row r="98" ht="12.75" customHeight="1">
      <c r="B98" s="56"/>
      <c r="C98" s="56"/>
      <c r="D98" s="56"/>
    </row>
    <row r="99" ht="12.75" customHeight="1">
      <c r="B99" s="56"/>
      <c r="C99" s="56"/>
      <c r="D99" s="56"/>
    </row>
    <row r="100" ht="12.75" customHeight="1">
      <c r="B100" s="56"/>
      <c r="C100" s="56"/>
      <c r="D100" s="56"/>
    </row>
    <row r="101" ht="12.75" customHeight="1">
      <c r="B101" s="56"/>
      <c r="C101" s="56"/>
      <c r="D101" s="56"/>
    </row>
    <row r="102" ht="12.75" customHeight="1">
      <c r="B102" s="56"/>
      <c r="C102" s="56"/>
      <c r="D102" s="56"/>
    </row>
    <row r="103" ht="12.75" customHeight="1">
      <c r="B103" s="56"/>
      <c r="C103" s="56"/>
      <c r="D103" s="56"/>
    </row>
    <row r="104" ht="12.75" customHeight="1">
      <c r="B104" s="56"/>
      <c r="C104" s="56"/>
      <c r="D104" s="56"/>
    </row>
    <row r="105" ht="12.75" customHeight="1">
      <c r="B105" s="56"/>
      <c r="C105" s="56"/>
      <c r="D105" s="56"/>
    </row>
    <row r="106" ht="12.75" customHeight="1">
      <c r="B106" s="56"/>
      <c r="C106" s="56"/>
      <c r="D106" s="56"/>
    </row>
    <row r="107" ht="12.75" customHeight="1">
      <c r="B107" s="56"/>
      <c r="C107" s="56"/>
      <c r="D107" s="56"/>
    </row>
    <row r="108" ht="12.75" customHeight="1">
      <c r="B108" s="56"/>
      <c r="C108" s="56"/>
      <c r="D108" s="56"/>
    </row>
    <row r="109" ht="12.75" customHeight="1">
      <c r="B109" s="56"/>
      <c r="C109" s="56"/>
      <c r="D109" s="56"/>
    </row>
    <row r="110" ht="12.75" customHeight="1">
      <c r="B110" s="56"/>
      <c r="C110" s="56"/>
      <c r="D110" s="56"/>
    </row>
    <row r="111" ht="12.75" customHeight="1">
      <c r="B111" s="56"/>
      <c r="C111" s="56"/>
      <c r="D111" s="56"/>
    </row>
    <row r="112" ht="12.75" customHeight="1">
      <c r="B112" s="56"/>
      <c r="C112" s="56"/>
      <c r="D112" s="56"/>
    </row>
    <row r="113" ht="12.75" customHeight="1">
      <c r="B113" s="56"/>
      <c r="C113" s="56"/>
      <c r="D113" s="56"/>
    </row>
    <row r="114" ht="12.75" customHeight="1">
      <c r="B114" s="56"/>
      <c r="C114" s="56"/>
      <c r="D114" s="56"/>
    </row>
    <row r="115" ht="12.75" customHeight="1">
      <c r="B115" s="56"/>
      <c r="C115" s="56"/>
      <c r="D115" s="56"/>
    </row>
    <row r="116" ht="12.75" customHeight="1">
      <c r="B116" s="56"/>
      <c r="C116" s="56"/>
      <c r="D116" s="56"/>
    </row>
    <row r="117" ht="12.75" customHeight="1">
      <c r="B117" s="56"/>
      <c r="C117" s="56"/>
      <c r="D117" s="56"/>
    </row>
    <row r="118" ht="12.75" customHeight="1">
      <c r="B118" s="56"/>
      <c r="C118" s="56"/>
      <c r="D118" s="56"/>
    </row>
    <row r="119" ht="12.75" customHeight="1">
      <c r="B119" s="56"/>
      <c r="C119" s="56"/>
      <c r="D119" s="56"/>
    </row>
    <row r="120" ht="12.75" customHeight="1">
      <c r="B120" s="56"/>
      <c r="C120" s="56"/>
      <c r="D120" s="56"/>
    </row>
    <row r="121" ht="12.75" customHeight="1">
      <c r="B121" s="56"/>
      <c r="C121" s="56"/>
      <c r="D121" s="56"/>
    </row>
    <row r="122" ht="12.75" customHeight="1">
      <c r="B122" s="56"/>
      <c r="C122" s="56"/>
      <c r="D122" s="56"/>
    </row>
    <row r="123" ht="12.75" customHeight="1">
      <c r="B123" s="56"/>
      <c r="C123" s="56"/>
      <c r="D123" s="56"/>
    </row>
    <row r="124" ht="12.75" customHeight="1">
      <c r="B124" s="56"/>
      <c r="C124" s="56"/>
      <c r="D124" s="56"/>
    </row>
    <row r="125" ht="12.75" customHeight="1">
      <c r="B125" s="56"/>
      <c r="C125" s="56"/>
      <c r="D125" s="56"/>
    </row>
    <row r="126" ht="12.75" customHeight="1">
      <c r="B126" s="56"/>
      <c r="C126" s="56"/>
      <c r="D126" s="56"/>
    </row>
    <row r="127" ht="12.75" customHeight="1">
      <c r="B127" s="56"/>
      <c r="C127" s="56"/>
      <c r="D127" s="56"/>
    </row>
    <row r="128" ht="12.75" customHeight="1">
      <c r="B128" s="56"/>
      <c r="C128" s="56"/>
      <c r="D128" s="56"/>
    </row>
    <row r="129" ht="12.75" customHeight="1">
      <c r="B129" s="56"/>
      <c r="C129" s="56"/>
      <c r="D129" s="56"/>
    </row>
    <row r="130" ht="12.75" customHeight="1">
      <c r="B130" s="56"/>
      <c r="C130" s="56"/>
      <c r="D130" s="56"/>
    </row>
    <row r="131" ht="12.75" customHeight="1">
      <c r="B131" s="56"/>
      <c r="C131" s="56"/>
      <c r="D131" s="56"/>
    </row>
    <row r="132" ht="12.75" customHeight="1">
      <c r="B132" s="56"/>
      <c r="C132" s="56"/>
      <c r="D132" s="56"/>
    </row>
    <row r="133" ht="12.75" customHeight="1">
      <c r="B133" s="56"/>
      <c r="C133" s="56"/>
      <c r="D133" s="56"/>
    </row>
    <row r="134" ht="12.75" customHeight="1">
      <c r="B134" s="56"/>
      <c r="C134" s="56"/>
      <c r="D134" s="56"/>
    </row>
    <row r="135" ht="12.75" customHeight="1">
      <c r="B135" s="56"/>
      <c r="C135" s="56"/>
      <c r="D135" s="56"/>
    </row>
    <row r="136" ht="12.75" customHeight="1">
      <c r="B136" s="56"/>
      <c r="C136" s="56"/>
      <c r="D136" s="56"/>
    </row>
    <row r="137" ht="12.75" customHeight="1">
      <c r="B137" s="56"/>
      <c r="C137" s="56"/>
      <c r="D137" s="56"/>
    </row>
    <row r="138" ht="12.75" customHeight="1">
      <c r="B138" s="56"/>
      <c r="C138" s="56"/>
      <c r="D138" s="56"/>
    </row>
    <row r="139" ht="12.75" customHeight="1">
      <c r="B139" s="56"/>
      <c r="C139" s="56"/>
      <c r="D139" s="56"/>
    </row>
    <row r="140" ht="12.75" customHeight="1">
      <c r="B140" s="56"/>
      <c r="C140" s="56"/>
      <c r="D140" s="56"/>
    </row>
    <row r="141" ht="12.75" customHeight="1">
      <c r="B141" s="56"/>
      <c r="C141" s="56"/>
      <c r="D141" s="56"/>
    </row>
    <row r="142" ht="12.75" customHeight="1">
      <c r="B142" s="56"/>
      <c r="C142" s="56"/>
      <c r="D142" s="56"/>
    </row>
    <row r="143" ht="12.75" customHeight="1">
      <c r="B143" s="56"/>
      <c r="C143" s="56"/>
      <c r="D143" s="56"/>
    </row>
    <row r="144" ht="12.75" customHeight="1">
      <c r="B144" s="56"/>
      <c r="C144" s="56"/>
      <c r="D144" s="56"/>
    </row>
    <row r="145" ht="12.75" customHeight="1">
      <c r="B145" s="56"/>
      <c r="C145" s="56"/>
      <c r="D145" s="56"/>
    </row>
    <row r="146" ht="12.75" customHeight="1">
      <c r="B146" s="56"/>
      <c r="C146" s="56"/>
      <c r="D146" s="56"/>
    </row>
    <row r="147" ht="12.75" customHeight="1">
      <c r="B147" s="56"/>
      <c r="C147" s="56"/>
      <c r="D147" s="56"/>
    </row>
    <row r="148" ht="12.75" customHeight="1">
      <c r="B148" s="56"/>
      <c r="C148" s="56"/>
      <c r="D148" s="56"/>
    </row>
    <row r="149" ht="12.75" customHeight="1">
      <c r="B149" s="56"/>
      <c r="C149" s="56"/>
      <c r="D149" s="56"/>
    </row>
    <row r="150" ht="12.75" customHeight="1">
      <c r="B150" s="56"/>
      <c r="C150" s="56"/>
      <c r="D150" s="56"/>
    </row>
    <row r="151" ht="12.75" customHeight="1">
      <c r="B151" s="56"/>
      <c r="C151" s="56"/>
      <c r="D151" s="56"/>
    </row>
    <row r="152" ht="12.75" customHeight="1">
      <c r="B152" s="56"/>
      <c r="C152" s="56"/>
      <c r="D152" s="56"/>
    </row>
    <row r="153" ht="12.75" customHeight="1">
      <c r="B153" s="56"/>
      <c r="C153" s="56"/>
      <c r="D153" s="56"/>
    </row>
    <row r="154" ht="12.75" customHeight="1">
      <c r="B154" s="56"/>
      <c r="C154" s="56"/>
      <c r="D154" s="56"/>
    </row>
    <row r="155" ht="12.75" customHeight="1">
      <c r="B155" s="56"/>
      <c r="C155" s="56"/>
      <c r="D155" s="56"/>
    </row>
    <row r="156" ht="12.75" customHeight="1">
      <c r="B156" s="56"/>
      <c r="C156" s="56"/>
      <c r="D156" s="56"/>
    </row>
    <row r="157" ht="12.75" customHeight="1">
      <c r="B157" s="56"/>
      <c r="C157" s="56"/>
      <c r="D157" s="56"/>
    </row>
    <row r="158" ht="12.75" customHeight="1">
      <c r="B158" s="56"/>
      <c r="C158" s="56"/>
      <c r="D158" s="56"/>
    </row>
    <row r="159" ht="12.75" customHeight="1">
      <c r="B159" s="56"/>
      <c r="C159" s="56"/>
      <c r="D159" s="56"/>
    </row>
    <row r="160" ht="12.75" customHeight="1">
      <c r="B160" s="56"/>
      <c r="C160" s="56"/>
      <c r="D160" s="56"/>
    </row>
    <row r="161" ht="12.75" customHeight="1">
      <c r="B161" s="56"/>
      <c r="C161" s="56"/>
      <c r="D161" s="56"/>
    </row>
    <row r="162" ht="12.75" customHeight="1">
      <c r="B162" s="56"/>
      <c r="C162" s="56"/>
      <c r="D162" s="56"/>
    </row>
    <row r="163" ht="12.75" customHeight="1">
      <c r="B163" s="56"/>
      <c r="C163" s="56"/>
      <c r="D163" s="56"/>
    </row>
    <row r="164" ht="12.75" customHeight="1">
      <c r="B164" s="56"/>
      <c r="C164" s="56"/>
      <c r="D164" s="56"/>
    </row>
    <row r="165" ht="12.75" customHeight="1">
      <c r="B165" s="56"/>
      <c r="C165" s="56"/>
      <c r="D165" s="56"/>
    </row>
    <row r="166" ht="12.75" customHeight="1">
      <c r="B166" s="56"/>
      <c r="C166" s="56"/>
      <c r="D166" s="56"/>
    </row>
    <row r="167" ht="12.75" customHeight="1">
      <c r="B167" s="56"/>
      <c r="C167" s="56"/>
      <c r="D167" s="56"/>
    </row>
    <row r="168" ht="12.75" customHeight="1">
      <c r="B168" s="56"/>
      <c r="C168" s="56"/>
      <c r="D168" s="56"/>
    </row>
    <row r="169" ht="12.75" customHeight="1">
      <c r="B169" s="56"/>
      <c r="C169" s="56"/>
      <c r="D169" s="56"/>
    </row>
    <row r="170" ht="12.75" customHeight="1">
      <c r="B170" s="56"/>
      <c r="C170" s="56"/>
      <c r="D170" s="56"/>
    </row>
    <row r="171" ht="12.75" customHeight="1">
      <c r="B171" s="56"/>
      <c r="C171" s="56"/>
      <c r="D171" s="56"/>
    </row>
    <row r="172" ht="12.75" customHeight="1">
      <c r="B172" s="56"/>
      <c r="C172" s="56"/>
      <c r="D172" s="56"/>
    </row>
    <row r="173" ht="12.75" customHeight="1">
      <c r="B173" s="56"/>
      <c r="C173" s="56"/>
      <c r="D173" s="56"/>
    </row>
    <row r="174" ht="12.75" customHeight="1">
      <c r="B174" s="56"/>
      <c r="C174" s="56"/>
      <c r="D174" s="56"/>
    </row>
    <row r="175" ht="12.75" customHeight="1">
      <c r="B175" s="56"/>
      <c r="C175" s="56"/>
      <c r="D175" s="56"/>
    </row>
    <row r="176" ht="12.75" customHeight="1">
      <c r="B176" s="56"/>
      <c r="C176" s="56"/>
      <c r="D176" s="56"/>
    </row>
    <row r="177" ht="12.75" customHeight="1">
      <c r="B177" s="56"/>
      <c r="C177" s="56"/>
      <c r="D177" s="56"/>
    </row>
    <row r="178" ht="12.75" customHeight="1">
      <c r="B178" s="56"/>
      <c r="C178" s="56"/>
      <c r="D178" s="56"/>
    </row>
    <row r="179" ht="12.75" customHeight="1">
      <c r="B179" s="56"/>
      <c r="C179" s="56"/>
      <c r="D179" s="56"/>
    </row>
    <row r="180" ht="12.75" customHeight="1">
      <c r="B180" s="56"/>
      <c r="C180" s="56"/>
      <c r="D180" s="56"/>
    </row>
    <row r="181" ht="12.75" customHeight="1">
      <c r="B181" s="56"/>
      <c r="C181" s="56"/>
      <c r="D181" s="56"/>
    </row>
    <row r="182" ht="12.75" customHeight="1">
      <c r="B182" s="56"/>
      <c r="C182" s="56"/>
      <c r="D182" s="56"/>
    </row>
    <row r="183" ht="12.75" customHeight="1">
      <c r="B183" s="56"/>
      <c r="C183" s="56"/>
      <c r="D183" s="56"/>
    </row>
    <row r="184" ht="12.75" customHeight="1">
      <c r="B184" s="56"/>
      <c r="C184" s="56"/>
      <c r="D184" s="56"/>
    </row>
    <row r="185" ht="12.75" customHeight="1">
      <c r="B185" s="56"/>
      <c r="C185" s="56"/>
      <c r="D185" s="56"/>
    </row>
    <row r="186" ht="12.75" customHeight="1">
      <c r="B186" s="56"/>
      <c r="C186" s="56"/>
      <c r="D186" s="56"/>
    </row>
    <row r="187" ht="12.75" customHeight="1">
      <c r="B187" s="56"/>
      <c r="C187" s="56"/>
      <c r="D187" s="56"/>
    </row>
    <row r="188" ht="12.75" customHeight="1">
      <c r="B188" s="56"/>
      <c r="C188" s="56"/>
      <c r="D188" s="56"/>
    </row>
    <row r="189" ht="12.75" customHeight="1">
      <c r="B189" s="56"/>
      <c r="C189" s="56"/>
      <c r="D189" s="56"/>
    </row>
    <row r="190" ht="12.75" customHeight="1">
      <c r="B190" s="56"/>
      <c r="C190" s="56"/>
      <c r="D190" s="56"/>
    </row>
    <row r="191" ht="12.75" customHeight="1">
      <c r="B191" s="56"/>
      <c r="C191" s="56"/>
      <c r="D191" s="56"/>
    </row>
    <row r="192" ht="12.75" customHeight="1">
      <c r="B192" s="56"/>
      <c r="C192" s="56"/>
      <c r="D192" s="56"/>
    </row>
    <row r="193" ht="12.75" customHeight="1">
      <c r="B193" s="56"/>
      <c r="C193" s="56"/>
      <c r="D193" s="56"/>
    </row>
    <row r="194" ht="12.75" customHeight="1">
      <c r="B194" s="56"/>
      <c r="C194" s="56"/>
      <c r="D194" s="56"/>
    </row>
    <row r="195" ht="12.75" customHeight="1">
      <c r="B195" s="56"/>
      <c r="C195" s="56"/>
      <c r="D195" s="56"/>
    </row>
    <row r="196" ht="12.75" customHeight="1">
      <c r="B196" s="56"/>
      <c r="C196" s="56"/>
      <c r="D196" s="56"/>
    </row>
    <row r="197" ht="12.75" customHeight="1">
      <c r="B197" s="56"/>
      <c r="C197" s="56"/>
      <c r="D197" s="56"/>
    </row>
    <row r="198" ht="12.75" customHeight="1">
      <c r="B198" s="56"/>
      <c r="C198" s="56"/>
      <c r="D198" s="56"/>
    </row>
    <row r="199" ht="12.75" customHeight="1">
      <c r="B199" s="56"/>
      <c r="C199" s="56"/>
      <c r="D199" s="56"/>
    </row>
    <row r="200" ht="12.75" customHeight="1">
      <c r="B200" s="56"/>
      <c r="C200" s="56"/>
      <c r="D200" s="56"/>
    </row>
    <row r="201" ht="12.75" customHeight="1">
      <c r="B201" s="56"/>
      <c r="C201" s="56"/>
      <c r="D201" s="56"/>
    </row>
    <row r="202" ht="12.75" customHeight="1">
      <c r="B202" s="56"/>
      <c r="C202" s="56"/>
      <c r="D202" s="56"/>
    </row>
    <row r="203" ht="12.75" customHeight="1">
      <c r="B203" s="56"/>
      <c r="C203" s="56"/>
      <c r="D203" s="56"/>
    </row>
    <row r="204" ht="12.75" customHeight="1">
      <c r="B204" s="56"/>
      <c r="C204" s="56"/>
      <c r="D204" s="56"/>
    </row>
    <row r="205" ht="12.75" customHeight="1">
      <c r="B205" s="56"/>
      <c r="C205" s="56"/>
      <c r="D205" s="56"/>
    </row>
    <row r="206" ht="12.75" customHeight="1">
      <c r="B206" s="56"/>
      <c r="C206" s="56"/>
      <c r="D206" s="56"/>
    </row>
    <row r="207" ht="12.75" customHeight="1">
      <c r="B207" s="56"/>
      <c r="C207" s="56"/>
      <c r="D207" s="56"/>
    </row>
    <row r="208" ht="12.75" customHeight="1">
      <c r="B208" s="56"/>
      <c r="C208" s="56"/>
      <c r="D208" s="56"/>
    </row>
    <row r="209" ht="12.75" customHeight="1">
      <c r="B209" s="56"/>
      <c r="C209" s="56"/>
      <c r="D209" s="56"/>
    </row>
    <row r="210" ht="12.75" customHeight="1">
      <c r="B210" s="56"/>
      <c r="C210" s="56"/>
      <c r="D210" s="56"/>
    </row>
    <row r="211" ht="12.75" customHeight="1">
      <c r="B211" s="56"/>
      <c r="C211" s="56"/>
      <c r="D211" s="56"/>
    </row>
    <row r="212" ht="12.75" customHeight="1">
      <c r="B212" s="56"/>
      <c r="C212" s="56"/>
      <c r="D212" s="56"/>
    </row>
    <row r="213" ht="12.75" customHeight="1">
      <c r="B213" s="56"/>
      <c r="C213" s="56"/>
      <c r="D213" s="56"/>
    </row>
    <row r="214" ht="12.75" customHeight="1">
      <c r="B214" s="56"/>
      <c r="C214" s="56"/>
      <c r="D214" s="56"/>
    </row>
    <row r="215" ht="12.75" customHeight="1">
      <c r="B215" s="56"/>
      <c r="C215" s="56"/>
      <c r="D215" s="56"/>
    </row>
    <row r="216" ht="12.75" customHeight="1">
      <c r="B216" s="56"/>
      <c r="C216" s="56"/>
      <c r="D216" s="56"/>
    </row>
    <row r="217" ht="12.75" customHeight="1">
      <c r="B217" s="56"/>
      <c r="C217" s="56"/>
      <c r="D217" s="56"/>
    </row>
    <row r="218" ht="12.75" customHeight="1">
      <c r="B218" s="56"/>
      <c r="C218" s="56"/>
      <c r="D218" s="56"/>
    </row>
    <row r="219" ht="12.75" customHeight="1">
      <c r="B219" s="56"/>
      <c r="C219" s="56"/>
      <c r="D219" s="56"/>
    </row>
    <row r="220" ht="12.75" customHeight="1">
      <c r="B220" s="56"/>
      <c r="C220" s="56"/>
      <c r="D220" s="56"/>
    </row>
    <row r="221" ht="12.75" customHeight="1">
      <c r="B221" s="56"/>
      <c r="C221" s="56"/>
      <c r="D221" s="56"/>
    </row>
    <row r="222" ht="12.75" customHeight="1">
      <c r="B222" s="56"/>
      <c r="C222" s="56"/>
      <c r="D222" s="56"/>
    </row>
    <row r="223" ht="12.75" customHeight="1">
      <c r="B223" s="56"/>
      <c r="C223" s="56"/>
      <c r="D223" s="56"/>
    </row>
    <row r="224" ht="12.75" customHeight="1">
      <c r="B224" s="56"/>
      <c r="C224" s="56"/>
      <c r="D224" s="56"/>
    </row>
    <row r="225" ht="12.75" customHeight="1">
      <c r="B225" s="56"/>
      <c r="C225" s="56"/>
      <c r="D225" s="56"/>
    </row>
    <row r="226" ht="12.75" customHeight="1">
      <c r="B226" s="56"/>
      <c r="C226" s="56"/>
      <c r="D226" s="56"/>
    </row>
    <row r="227" ht="12.75" customHeight="1">
      <c r="B227" s="56"/>
      <c r="C227" s="56"/>
      <c r="D227" s="56"/>
    </row>
    <row r="228" ht="12.75" customHeight="1">
      <c r="B228" s="56"/>
      <c r="C228" s="56"/>
      <c r="D228" s="56"/>
    </row>
    <row r="229" ht="12.75" customHeight="1">
      <c r="B229" s="56"/>
      <c r="C229" s="56"/>
      <c r="D229" s="56"/>
    </row>
    <row r="230" ht="12.75" customHeight="1">
      <c r="B230" s="56"/>
      <c r="C230" s="56"/>
      <c r="D230" s="56"/>
    </row>
    <row r="231" ht="12.75" customHeight="1">
      <c r="B231" s="56"/>
      <c r="C231" s="56"/>
      <c r="D231" s="56"/>
    </row>
    <row r="232" ht="12.75" customHeight="1">
      <c r="B232" s="56"/>
      <c r="C232" s="56"/>
      <c r="D232" s="56"/>
    </row>
    <row r="233" ht="12.75" customHeight="1">
      <c r="B233" s="56"/>
      <c r="C233" s="56"/>
      <c r="D233" s="56"/>
    </row>
    <row r="234" ht="12.75" customHeight="1">
      <c r="B234" s="56"/>
      <c r="C234" s="56"/>
      <c r="D234" s="56"/>
    </row>
    <row r="235" ht="12.75" customHeight="1">
      <c r="B235" s="56"/>
      <c r="C235" s="56"/>
      <c r="D235" s="56"/>
    </row>
    <row r="236" ht="12.75" customHeight="1">
      <c r="B236" s="56"/>
      <c r="C236" s="56"/>
      <c r="D236" s="56"/>
    </row>
    <row r="237" ht="12.75" customHeight="1">
      <c r="B237" s="56"/>
      <c r="C237" s="56"/>
      <c r="D237" s="56"/>
    </row>
    <row r="238" ht="12.75" customHeight="1">
      <c r="B238" s="56"/>
      <c r="C238" s="56"/>
      <c r="D238" s="56"/>
    </row>
    <row r="239" ht="12.75" customHeight="1">
      <c r="B239" s="56"/>
      <c r="C239" s="56"/>
      <c r="D239" s="56"/>
    </row>
    <row r="240" ht="12.75" customHeight="1">
      <c r="B240" s="56"/>
      <c r="C240" s="56"/>
      <c r="D240" s="56"/>
    </row>
    <row r="241" ht="12.75" customHeight="1">
      <c r="B241" s="56"/>
      <c r="C241" s="56"/>
      <c r="D241" s="56"/>
    </row>
    <row r="242" ht="12.75" customHeight="1">
      <c r="B242" s="56"/>
      <c r="C242" s="56"/>
      <c r="D242" s="56"/>
    </row>
    <row r="243" ht="12.75" customHeight="1">
      <c r="B243" s="56"/>
      <c r="C243" s="56"/>
      <c r="D243" s="56"/>
    </row>
    <row r="244" ht="12.75" customHeight="1">
      <c r="B244" s="56"/>
      <c r="C244" s="56"/>
      <c r="D244" s="56"/>
    </row>
    <row r="245" ht="12.75" customHeight="1">
      <c r="B245" s="56"/>
      <c r="C245" s="56"/>
      <c r="D245" s="56"/>
    </row>
    <row r="246" ht="12.75" customHeight="1">
      <c r="B246" s="56"/>
      <c r="C246" s="56"/>
      <c r="D246" s="56"/>
    </row>
    <row r="247" ht="12.75" customHeight="1">
      <c r="B247" s="56"/>
      <c r="C247" s="56"/>
      <c r="D247" s="56"/>
    </row>
    <row r="248" ht="12.75" customHeight="1">
      <c r="B248" s="56"/>
      <c r="C248" s="56"/>
      <c r="D248" s="56"/>
    </row>
    <row r="249" ht="12.75" customHeight="1">
      <c r="B249" s="56"/>
      <c r="C249" s="56"/>
      <c r="D249" s="56"/>
    </row>
    <row r="250" ht="12.75" customHeight="1">
      <c r="B250" s="56"/>
      <c r="C250" s="56"/>
      <c r="D250" s="56"/>
    </row>
    <row r="251" ht="12.75" customHeight="1">
      <c r="B251" s="56"/>
      <c r="C251" s="56"/>
      <c r="D251" s="56"/>
    </row>
    <row r="252" ht="12.75" customHeight="1">
      <c r="B252" s="56"/>
      <c r="C252" s="56"/>
      <c r="D252" s="56"/>
    </row>
    <row r="253" ht="12.75" customHeight="1">
      <c r="B253" s="56"/>
      <c r="C253" s="56"/>
      <c r="D253" s="56"/>
    </row>
    <row r="254" ht="12.75" customHeight="1">
      <c r="B254" s="56"/>
      <c r="C254" s="56"/>
      <c r="D254" s="56"/>
    </row>
    <row r="255" ht="12.75" customHeight="1">
      <c r="B255" s="56"/>
      <c r="C255" s="56"/>
      <c r="D255" s="56"/>
    </row>
    <row r="256" ht="12.75" customHeight="1">
      <c r="B256" s="56"/>
      <c r="C256" s="56"/>
      <c r="D256" s="56"/>
    </row>
    <row r="257" ht="12.75" customHeight="1">
      <c r="B257" s="56"/>
      <c r="C257" s="56"/>
      <c r="D257" s="56"/>
    </row>
    <row r="258" ht="12.75" customHeight="1">
      <c r="B258" s="56"/>
      <c r="C258" s="56"/>
      <c r="D258" s="56"/>
    </row>
    <row r="259" ht="12.75" customHeight="1">
      <c r="B259" s="56"/>
      <c r="C259" s="56"/>
      <c r="D259" s="56"/>
    </row>
    <row r="260" ht="12.75" customHeight="1">
      <c r="B260" s="56"/>
      <c r="C260" s="56"/>
      <c r="D260" s="56"/>
    </row>
    <row r="261" ht="12.75" customHeight="1">
      <c r="B261" s="56"/>
      <c r="C261" s="56"/>
      <c r="D261" s="56"/>
    </row>
    <row r="262" ht="12.75" customHeight="1">
      <c r="B262" s="56"/>
      <c r="C262" s="56"/>
      <c r="D262" s="56"/>
    </row>
    <row r="263" ht="12.75" customHeight="1">
      <c r="B263" s="56"/>
      <c r="C263" s="56"/>
      <c r="D263" s="56"/>
    </row>
    <row r="264" ht="12.75" customHeight="1">
      <c r="B264" s="56"/>
      <c r="C264" s="56"/>
      <c r="D264" s="56"/>
    </row>
    <row r="265" ht="12.75" customHeight="1">
      <c r="B265" s="56"/>
      <c r="C265" s="56"/>
      <c r="D265" s="56"/>
    </row>
    <row r="266" ht="12.75" customHeight="1">
      <c r="B266" s="56"/>
      <c r="C266" s="56"/>
      <c r="D266" s="56"/>
    </row>
    <row r="267" ht="12.75" customHeight="1">
      <c r="B267" s="56"/>
      <c r="C267" s="56"/>
      <c r="D267" s="56"/>
    </row>
    <row r="268" ht="12.75" customHeight="1">
      <c r="B268" s="56"/>
      <c r="C268" s="56"/>
      <c r="D268" s="56"/>
    </row>
    <row r="269" ht="12.75" customHeight="1">
      <c r="B269" s="56"/>
      <c r="C269" s="56"/>
      <c r="D269" s="56"/>
    </row>
    <row r="270" ht="12.75" customHeight="1">
      <c r="B270" s="56"/>
      <c r="C270" s="56"/>
      <c r="D270" s="56"/>
    </row>
    <row r="271" ht="12.75" customHeight="1">
      <c r="B271" s="56"/>
      <c r="C271" s="56"/>
      <c r="D271" s="56"/>
    </row>
    <row r="272" ht="12.75" customHeight="1">
      <c r="B272" s="56"/>
      <c r="C272" s="56"/>
      <c r="D272" s="56"/>
    </row>
    <row r="273" ht="12.75" customHeight="1">
      <c r="B273" s="56"/>
      <c r="C273" s="56"/>
      <c r="D273" s="56"/>
    </row>
    <row r="274" ht="12.75" customHeight="1">
      <c r="B274" s="56"/>
      <c r="C274" s="56"/>
      <c r="D274" s="56"/>
    </row>
    <row r="275" ht="12.75" customHeight="1">
      <c r="B275" s="56"/>
      <c r="C275" s="56"/>
      <c r="D275" s="56"/>
    </row>
    <row r="276" ht="12.75" customHeight="1">
      <c r="B276" s="56"/>
      <c r="C276" s="56"/>
      <c r="D276" s="56"/>
    </row>
    <row r="277" ht="12.75" customHeight="1">
      <c r="B277" s="56"/>
      <c r="C277" s="56"/>
      <c r="D277" s="56"/>
    </row>
    <row r="278" ht="12.75" customHeight="1">
      <c r="B278" s="56"/>
      <c r="C278" s="56"/>
      <c r="D278" s="56"/>
    </row>
    <row r="279" ht="12.75" customHeight="1">
      <c r="B279" s="56"/>
      <c r="C279" s="56"/>
      <c r="D279" s="56"/>
    </row>
    <row r="280" ht="12.75" customHeight="1">
      <c r="B280" s="56"/>
      <c r="C280" s="56"/>
      <c r="D280" s="56"/>
    </row>
    <row r="281" ht="12.75" customHeight="1">
      <c r="B281" s="56"/>
      <c r="C281" s="56"/>
      <c r="D281" s="56"/>
    </row>
    <row r="282" ht="12.75" customHeight="1">
      <c r="B282" s="56"/>
      <c r="C282" s="56"/>
      <c r="D282" s="56"/>
    </row>
    <row r="283" ht="12.75" customHeight="1">
      <c r="B283" s="56"/>
      <c r="C283" s="56"/>
      <c r="D283" s="56"/>
    </row>
    <row r="284" ht="12.75" customHeight="1">
      <c r="B284" s="56"/>
      <c r="C284" s="56"/>
      <c r="D284" s="56"/>
    </row>
    <row r="285" ht="12.75" customHeight="1">
      <c r="B285" s="56"/>
      <c r="C285" s="56"/>
      <c r="D285" s="56"/>
    </row>
    <row r="286" ht="12.75" customHeight="1">
      <c r="B286" s="56"/>
      <c r="C286" s="56"/>
      <c r="D286" s="56"/>
    </row>
    <row r="287" ht="12.75" customHeight="1">
      <c r="B287" s="56"/>
      <c r="C287" s="56"/>
      <c r="D287" s="56"/>
    </row>
    <row r="288" ht="12.75" customHeight="1">
      <c r="B288" s="56"/>
      <c r="C288" s="56"/>
      <c r="D288" s="56"/>
    </row>
    <row r="289" ht="12.75" customHeight="1">
      <c r="B289" s="56"/>
      <c r="C289" s="56"/>
      <c r="D289" s="56"/>
    </row>
    <row r="290" ht="12.75" customHeight="1">
      <c r="B290" s="56"/>
      <c r="C290" s="56"/>
      <c r="D290" s="56"/>
    </row>
    <row r="291" ht="12.75" customHeight="1">
      <c r="B291" s="56"/>
      <c r="C291" s="56"/>
      <c r="D291" s="56"/>
    </row>
    <row r="292" ht="12.75" customHeight="1">
      <c r="B292" s="56"/>
      <c r="C292" s="56"/>
      <c r="D292" s="56"/>
    </row>
    <row r="293" ht="12.75" customHeight="1">
      <c r="B293" s="56"/>
      <c r="C293" s="56"/>
      <c r="D293" s="56"/>
    </row>
    <row r="294" ht="12.75" customHeight="1">
      <c r="B294" s="56"/>
      <c r="C294" s="56"/>
      <c r="D294" s="56"/>
    </row>
    <row r="295" ht="12.75" customHeight="1">
      <c r="B295" s="56"/>
      <c r="C295" s="56"/>
      <c r="D295" s="56"/>
    </row>
    <row r="296" ht="12.75" customHeight="1">
      <c r="B296" s="56"/>
      <c r="C296" s="56"/>
      <c r="D296" s="56"/>
    </row>
    <row r="297" ht="12.75" customHeight="1">
      <c r="B297" s="56"/>
      <c r="C297" s="56"/>
      <c r="D297" s="56"/>
    </row>
    <row r="298" ht="12.75" customHeight="1">
      <c r="B298" s="56"/>
      <c r="C298" s="56"/>
      <c r="D298" s="56"/>
    </row>
    <row r="299" ht="12.75" customHeight="1">
      <c r="B299" s="56"/>
      <c r="C299" s="56"/>
      <c r="D299" s="56"/>
    </row>
    <row r="300" ht="12.75" customHeight="1">
      <c r="B300" s="56"/>
      <c r="C300" s="56"/>
      <c r="D300" s="56"/>
    </row>
    <row r="301" ht="12.75" customHeight="1">
      <c r="B301" s="56"/>
      <c r="C301" s="56"/>
      <c r="D301" s="56"/>
    </row>
    <row r="302" ht="12.75" customHeight="1">
      <c r="B302" s="56"/>
      <c r="C302" s="56"/>
      <c r="D302" s="56"/>
    </row>
    <row r="303" ht="12.75" customHeight="1">
      <c r="B303" s="56"/>
      <c r="C303" s="56"/>
      <c r="D303" s="56"/>
    </row>
    <row r="304" ht="12.75" customHeight="1">
      <c r="B304" s="56"/>
      <c r="C304" s="56"/>
      <c r="D304" s="56"/>
    </row>
    <row r="305" ht="12.75" customHeight="1">
      <c r="B305" s="56"/>
      <c r="C305" s="56"/>
      <c r="D305" s="56"/>
    </row>
    <row r="306" ht="12.75" customHeight="1">
      <c r="B306" s="56"/>
      <c r="C306" s="56"/>
      <c r="D306" s="56"/>
    </row>
    <row r="307" ht="12.75" customHeight="1">
      <c r="B307" s="56"/>
      <c r="C307" s="56"/>
      <c r="D307" s="56"/>
    </row>
    <row r="308" ht="12.75" customHeight="1">
      <c r="B308" s="56"/>
      <c r="C308" s="56"/>
      <c r="D308" s="56"/>
    </row>
    <row r="309" ht="12.75" customHeight="1">
      <c r="B309" s="56"/>
      <c r="C309" s="56"/>
      <c r="D309" s="56"/>
    </row>
    <row r="310" ht="12.75" customHeight="1">
      <c r="B310" s="56"/>
      <c r="C310" s="56"/>
      <c r="D310" s="56"/>
    </row>
    <row r="311" ht="12.75" customHeight="1">
      <c r="B311" s="56"/>
      <c r="C311" s="56"/>
      <c r="D311" s="56"/>
    </row>
    <row r="312" ht="12.75" customHeight="1">
      <c r="B312" s="56"/>
      <c r="C312" s="56"/>
      <c r="D312" s="56"/>
    </row>
    <row r="313" ht="12.75" customHeight="1">
      <c r="B313" s="56"/>
      <c r="C313" s="56"/>
      <c r="D313" s="56"/>
    </row>
    <row r="314" ht="12.75" customHeight="1">
      <c r="B314" s="56"/>
      <c r="C314" s="56"/>
      <c r="D314" s="56"/>
    </row>
    <row r="315" ht="12.75" customHeight="1">
      <c r="B315" s="56"/>
      <c r="C315" s="56"/>
      <c r="D315" s="56"/>
    </row>
    <row r="316" ht="12.75" customHeight="1">
      <c r="B316" s="56"/>
      <c r="C316" s="56"/>
      <c r="D316" s="56"/>
    </row>
    <row r="317" ht="12.75" customHeight="1">
      <c r="B317" s="56"/>
      <c r="C317" s="56"/>
      <c r="D317" s="56"/>
    </row>
    <row r="318" ht="12.75" customHeight="1">
      <c r="B318" s="56"/>
      <c r="C318" s="56"/>
      <c r="D318" s="56"/>
    </row>
    <row r="319" ht="12.75" customHeight="1">
      <c r="B319" s="56"/>
      <c r="C319" s="56"/>
      <c r="D319" s="56"/>
    </row>
    <row r="320" ht="12.75" customHeight="1">
      <c r="B320" s="56"/>
      <c r="C320" s="56"/>
      <c r="D320" s="56"/>
    </row>
    <row r="321" ht="12.75" customHeight="1">
      <c r="B321" s="56"/>
      <c r="C321" s="56"/>
      <c r="D321" s="56"/>
    </row>
    <row r="322" ht="12.75" customHeight="1">
      <c r="B322" s="56"/>
      <c r="C322" s="56"/>
      <c r="D322" s="56"/>
    </row>
    <row r="323" ht="12.75" customHeight="1">
      <c r="B323" s="56"/>
      <c r="C323" s="56"/>
      <c r="D323" s="56"/>
    </row>
    <row r="324" ht="12.75" customHeight="1">
      <c r="B324" s="56"/>
      <c r="C324" s="56"/>
      <c r="D324" s="56"/>
    </row>
    <row r="325" ht="12.75" customHeight="1">
      <c r="B325" s="56"/>
      <c r="C325" s="56"/>
      <c r="D325" s="56"/>
    </row>
    <row r="326" ht="12.75" customHeight="1">
      <c r="B326" s="56"/>
      <c r="C326" s="56"/>
      <c r="D326" s="56"/>
    </row>
    <row r="327" ht="12.75" customHeight="1">
      <c r="B327" s="56"/>
      <c r="C327" s="56"/>
      <c r="D327" s="56"/>
    </row>
    <row r="328" ht="12.75" customHeight="1">
      <c r="B328" s="56"/>
      <c r="C328" s="56"/>
      <c r="D328" s="56"/>
    </row>
    <row r="329" ht="12.75" customHeight="1">
      <c r="B329" s="56"/>
      <c r="C329" s="56"/>
      <c r="D329" s="56"/>
    </row>
    <row r="330" ht="12.75" customHeight="1">
      <c r="B330" s="56"/>
      <c r="C330" s="56"/>
      <c r="D330" s="56"/>
    </row>
    <row r="331" ht="12.75" customHeight="1">
      <c r="B331" s="56"/>
      <c r="C331" s="56"/>
      <c r="D331" s="56"/>
    </row>
    <row r="332" ht="12.75" customHeight="1">
      <c r="B332" s="56"/>
      <c r="C332" s="56"/>
      <c r="D332" s="56"/>
    </row>
    <row r="333" ht="12.75" customHeight="1">
      <c r="B333" s="56"/>
      <c r="C333" s="56"/>
      <c r="D333" s="56"/>
    </row>
    <row r="334" ht="12.75" customHeight="1">
      <c r="B334" s="56"/>
      <c r="C334" s="56"/>
      <c r="D334" s="56"/>
    </row>
    <row r="335" ht="12.75" customHeight="1">
      <c r="B335" s="56"/>
      <c r="C335" s="56"/>
      <c r="D335" s="56"/>
    </row>
    <row r="336" ht="12.75" customHeight="1">
      <c r="B336" s="56"/>
      <c r="C336" s="56"/>
      <c r="D336" s="56"/>
    </row>
    <row r="337" ht="12.75" customHeight="1">
      <c r="B337" s="56"/>
      <c r="C337" s="56"/>
      <c r="D337" s="56"/>
    </row>
    <row r="338" ht="12.75" customHeight="1">
      <c r="B338" s="56"/>
      <c r="C338" s="56"/>
      <c r="D338" s="56"/>
    </row>
    <row r="339" ht="12.75" customHeight="1">
      <c r="B339" s="56"/>
      <c r="C339" s="56"/>
      <c r="D339" s="56"/>
    </row>
    <row r="340" ht="12.75" customHeight="1">
      <c r="B340" s="56"/>
      <c r="C340" s="56"/>
      <c r="D340" s="56"/>
    </row>
    <row r="341" ht="12.75" customHeight="1">
      <c r="B341" s="56"/>
      <c r="C341" s="56"/>
      <c r="D341" s="56"/>
    </row>
    <row r="342" ht="12.75" customHeight="1">
      <c r="B342" s="56"/>
      <c r="C342" s="56"/>
      <c r="D342" s="56"/>
    </row>
    <row r="343" ht="12.75" customHeight="1">
      <c r="B343" s="56"/>
      <c r="C343" s="56"/>
      <c r="D343" s="56"/>
    </row>
    <row r="344" ht="12.75" customHeight="1">
      <c r="B344" s="56"/>
      <c r="C344" s="56"/>
      <c r="D344" s="56"/>
    </row>
    <row r="345" ht="12.75" customHeight="1">
      <c r="B345" s="56"/>
      <c r="C345" s="56"/>
      <c r="D345" s="56"/>
    </row>
    <row r="346" ht="12.75" customHeight="1">
      <c r="B346" s="56"/>
      <c r="C346" s="56"/>
      <c r="D346" s="56"/>
    </row>
    <row r="347" ht="12.75" customHeight="1">
      <c r="B347" s="56"/>
      <c r="C347" s="56"/>
      <c r="D347" s="56"/>
    </row>
    <row r="348" ht="12.75" customHeight="1">
      <c r="B348" s="56"/>
      <c r="C348" s="56"/>
      <c r="D348" s="56"/>
    </row>
    <row r="349" ht="12.75" customHeight="1">
      <c r="B349" s="56"/>
      <c r="C349" s="56"/>
      <c r="D349" s="56"/>
    </row>
    <row r="350" ht="12.75" customHeight="1">
      <c r="B350" s="56"/>
      <c r="C350" s="56"/>
      <c r="D350" s="56"/>
    </row>
    <row r="351" ht="12.75" customHeight="1">
      <c r="B351" s="56"/>
      <c r="C351" s="56"/>
      <c r="D351" s="56"/>
    </row>
    <row r="352" ht="12.75" customHeight="1">
      <c r="B352" s="56"/>
      <c r="C352" s="56"/>
      <c r="D352" s="56"/>
    </row>
    <row r="353" ht="12.75" customHeight="1">
      <c r="B353" s="56"/>
      <c r="C353" s="56"/>
      <c r="D353" s="56"/>
    </row>
    <row r="354" ht="12.75" customHeight="1">
      <c r="B354" s="56"/>
      <c r="C354" s="56"/>
      <c r="D354" s="56"/>
    </row>
    <row r="355" ht="12.75" customHeight="1">
      <c r="B355" s="56"/>
      <c r="C355" s="56"/>
      <c r="D355" s="56"/>
    </row>
    <row r="356" ht="12.75" customHeight="1">
      <c r="B356" s="56"/>
      <c r="C356" s="56"/>
      <c r="D356" s="56"/>
    </row>
    <row r="357" ht="12.75" customHeight="1">
      <c r="B357" s="56"/>
      <c r="C357" s="56"/>
      <c r="D357" s="56"/>
    </row>
    <row r="358" ht="12.75" customHeight="1">
      <c r="B358" s="56"/>
      <c r="C358" s="56"/>
      <c r="D358" s="56"/>
    </row>
    <row r="359" ht="12.75" customHeight="1">
      <c r="B359" s="56"/>
      <c r="C359" s="56"/>
      <c r="D359" s="56"/>
    </row>
    <row r="360" ht="12.75" customHeight="1">
      <c r="B360" s="56"/>
      <c r="C360" s="56"/>
      <c r="D360" s="56"/>
    </row>
    <row r="361" ht="12.75" customHeight="1">
      <c r="B361" s="56"/>
      <c r="C361" s="56"/>
      <c r="D361" s="56"/>
    </row>
    <row r="362" ht="12.75" customHeight="1">
      <c r="B362" s="56"/>
      <c r="C362" s="56"/>
      <c r="D362" s="56"/>
    </row>
    <row r="363" ht="12.75" customHeight="1">
      <c r="B363" s="56"/>
      <c r="C363" s="56"/>
      <c r="D363" s="56"/>
    </row>
    <row r="364" ht="12.75" customHeight="1">
      <c r="B364" s="56"/>
      <c r="C364" s="56"/>
      <c r="D364" s="56"/>
    </row>
    <row r="365" ht="12.75" customHeight="1">
      <c r="B365" s="56"/>
      <c r="C365" s="56"/>
      <c r="D365" s="56"/>
    </row>
    <row r="366" ht="12.75" customHeight="1">
      <c r="B366" s="56"/>
      <c r="C366" s="56"/>
      <c r="D366" s="56"/>
    </row>
    <row r="367" ht="12.75" customHeight="1">
      <c r="B367" s="56"/>
      <c r="C367" s="56"/>
      <c r="D367" s="56"/>
    </row>
    <row r="368" ht="12.75" customHeight="1">
      <c r="B368" s="56"/>
      <c r="C368" s="56"/>
      <c r="D368" s="56"/>
    </row>
    <row r="369" ht="12.75" customHeight="1">
      <c r="B369" s="56"/>
      <c r="C369" s="56"/>
      <c r="D369" s="56"/>
    </row>
    <row r="370" ht="12.75" customHeight="1">
      <c r="B370" s="56"/>
      <c r="C370" s="56"/>
      <c r="D370" s="56"/>
    </row>
    <row r="371" ht="12.75" customHeight="1">
      <c r="B371" s="56"/>
      <c r="C371" s="56"/>
      <c r="D371" s="56"/>
    </row>
    <row r="372" ht="12.75" customHeight="1">
      <c r="B372" s="56"/>
      <c r="C372" s="56"/>
      <c r="D372" s="56"/>
    </row>
    <row r="373" ht="12.75" customHeight="1">
      <c r="B373" s="56"/>
      <c r="C373" s="56"/>
      <c r="D373" s="56"/>
    </row>
    <row r="374" ht="12.75" customHeight="1">
      <c r="B374" s="56"/>
      <c r="C374" s="56"/>
      <c r="D374" s="56"/>
    </row>
    <row r="375" ht="12.75" customHeight="1">
      <c r="B375" s="56"/>
      <c r="C375" s="56"/>
      <c r="D375" s="56"/>
    </row>
    <row r="376" ht="12.75" customHeight="1">
      <c r="B376" s="56"/>
      <c r="C376" s="56"/>
      <c r="D376" s="56"/>
    </row>
    <row r="377" ht="12.75" customHeight="1">
      <c r="B377" s="56"/>
      <c r="C377" s="56"/>
      <c r="D377" s="56"/>
    </row>
    <row r="378" ht="12.75" customHeight="1">
      <c r="B378" s="56"/>
      <c r="C378" s="56"/>
      <c r="D378" s="56"/>
    </row>
    <row r="379" ht="12.75" customHeight="1">
      <c r="B379" s="56"/>
      <c r="C379" s="56"/>
      <c r="D379" s="56"/>
    </row>
    <row r="380" ht="12.75" customHeight="1">
      <c r="B380" s="56"/>
      <c r="C380" s="56"/>
      <c r="D380" s="56"/>
    </row>
    <row r="381" ht="12.75" customHeight="1">
      <c r="B381" s="56"/>
      <c r="C381" s="56"/>
      <c r="D381" s="56"/>
    </row>
    <row r="382" ht="12.75" customHeight="1">
      <c r="B382" s="56"/>
      <c r="C382" s="56"/>
      <c r="D382" s="56"/>
    </row>
    <row r="383" ht="12.75" customHeight="1">
      <c r="B383" s="56"/>
      <c r="C383" s="56"/>
      <c r="D383" s="56"/>
    </row>
    <row r="384" ht="12.75" customHeight="1">
      <c r="B384" s="56"/>
      <c r="C384" s="56"/>
      <c r="D384" s="56"/>
    </row>
    <row r="385" ht="12.75" customHeight="1">
      <c r="B385" s="56"/>
      <c r="C385" s="56"/>
      <c r="D385" s="56"/>
    </row>
    <row r="386" ht="12.75" customHeight="1">
      <c r="B386" s="56"/>
      <c r="C386" s="56"/>
      <c r="D386" s="56"/>
    </row>
    <row r="387" ht="12.75" customHeight="1">
      <c r="B387" s="56"/>
      <c r="C387" s="56"/>
      <c r="D387" s="56"/>
    </row>
    <row r="388" ht="12.75" customHeight="1">
      <c r="B388" s="56"/>
      <c r="C388" s="56"/>
      <c r="D388" s="56"/>
    </row>
    <row r="389" ht="12.75" customHeight="1">
      <c r="B389" s="56"/>
      <c r="C389" s="56"/>
      <c r="D389" s="56"/>
    </row>
    <row r="390" ht="12.75" customHeight="1">
      <c r="B390" s="56"/>
      <c r="C390" s="56"/>
      <c r="D390" s="56"/>
    </row>
    <row r="391" ht="12.75" customHeight="1">
      <c r="B391" s="56"/>
      <c r="C391" s="56"/>
      <c r="D391" s="56"/>
    </row>
    <row r="392" ht="12.75" customHeight="1">
      <c r="B392" s="56"/>
      <c r="C392" s="56"/>
      <c r="D392" s="56"/>
    </row>
    <row r="393" ht="12.75" customHeight="1">
      <c r="B393" s="56"/>
      <c r="C393" s="56"/>
      <c r="D393" s="56"/>
    </row>
    <row r="394" ht="12.75" customHeight="1">
      <c r="B394" s="56"/>
      <c r="C394" s="56"/>
      <c r="D394" s="56"/>
    </row>
    <row r="395" ht="12.75" customHeight="1">
      <c r="B395" s="56"/>
      <c r="C395" s="56"/>
      <c r="D395" s="56"/>
    </row>
    <row r="396" ht="12.75" customHeight="1">
      <c r="B396" s="56"/>
      <c r="C396" s="56"/>
      <c r="D396" s="56"/>
    </row>
    <row r="397" ht="12.75" customHeight="1">
      <c r="B397" s="56"/>
      <c r="C397" s="56"/>
      <c r="D397" s="56"/>
    </row>
    <row r="398" ht="12.75" customHeight="1">
      <c r="B398" s="56"/>
      <c r="C398" s="56"/>
      <c r="D398" s="56"/>
    </row>
    <row r="399" ht="12.75" customHeight="1">
      <c r="B399" s="56"/>
      <c r="C399" s="56"/>
      <c r="D399" s="56"/>
    </row>
    <row r="400" ht="12.75" customHeight="1">
      <c r="B400" s="56"/>
      <c r="C400" s="56"/>
      <c r="D400" s="56"/>
    </row>
    <row r="401" ht="12.75" customHeight="1">
      <c r="B401" s="56"/>
      <c r="C401" s="56"/>
      <c r="D401" s="56"/>
    </row>
    <row r="402" ht="12.75" customHeight="1">
      <c r="B402" s="56"/>
      <c r="C402" s="56"/>
      <c r="D402" s="56"/>
    </row>
    <row r="403" ht="12.75" customHeight="1">
      <c r="B403" s="56"/>
      <c r="C403" s="56"/>
      <c r="D403" s="56"/>
    </row>
    <row r="404" ht="12.75" customHeight="1">
      <c r="B404" s="56"/>
      <c r="C404" s="56"/>
      <c r="D404" s="56"/>
    </row>
    <row r="405" ht="12.75" customHeight="1">
      <c r="B405" s="56"/>
      <c r="C405" s="56"/>
      <c r="D405" s="56"/>
    </row>
    <row r="406" ht="12.75" customHeight="1">
      <c r="B406" s="56"/>
      <c r="C406" s="56"/>
      <c r="D406" s="56"/>
    </row>
    <row r="407" ht="12.75" customHeight="1">
      <c r="B407" s="56"/>
      <c r="C407" s="56"/>
      <c r="D407" s="56"/>
    </row>
    <row r="408" ht="12.75" customHeight="1">
      <c r="B408" s="56"/>
      <c r="C408" s="56"/>
      <c r="D408" s="56"/>
    </row>
    <row r="409" ht="12.75" customHeight="1">
      <c r="B409" s="56"/>
      <c r="C409" s="56"/>
      <c r="D409" s="56"/>
    </row>
    <row r="410" ht="12.75" customHeight="1">
      <c r="B410" s="56"/>
      <c r="C410" s="56"/>
      <c r="D410" s="56"/>
    </row>
    <row r="411" ht="12.75" customHeight="1">
      <c r="B411" s="56"/>
      <c r="C411" s="56"/>
      <c r="D411" s="56"/>
    </row>
    <row r="412" ht="12.75" customHeight="1">
      <c r="B412" s="56"/>
      <c r="C412" s="56"/>
      <c r="D412" s="56"/>
    </row>
    <row r="413" ht="12.75" customHeight="1">
      <c r="B413" s="56"/>
      <c r="C413" s="56"/>
      <c r="D413" s="56"/>
    </row>
    <row r="414" ht="12.75" customHeight="1">
      <c r="B414" s="56"/>
      <c r="C414" s="56"/>
      <c r="D414" s="56"/>
    </row>
    <row r="415" ht="12.75" customHeight="1">
      <c r="B415" s="56"/>
      <c r="C415" s="56"/>
      <c r="D415" s="56"/>
    </row>
    <row r="416" ht="12.75" customHeight="1">
      <c r="B416" s="56"/>
      <c r="C416" s="56"/>
      <c r="D416" s="56"/>
    </row>
    <row r="417" ht="12.75" customHeight="1">
      <c r="B417" s="56"/>
      <c r="C417" s="56"/>
      <c r="D417" s="56"/>
    </row>
    <row r="418" ht="12.75" customHeight="1">
      <c r="B418" s="56"/>
      <c r="C418" s="56"/>
      <c r="D418" s="56"/>
    </row>
    <row r="419" ht="12.75" customHeight="1">
      <c r="B419" s="56"/>
      <c r="C419" s="56"/>
      <c r="D419" s="56"/>
    </row>
    <row r="420" ht="12.75" customHeight="1">
      <c r="B420" s="56"/>
      <c r="C420" s="56"/>
      <c r="D420" s="56"/>
    </row>
    <row r="421" ht="12.75" customHeight="1">
      <c r="B421" s="56"/>
      <c r="C421" s="56"/>
      <c r="D421" s="56"/>
    </row>
    <row r="422" ht="12.75" customHeight="1">
      <c r="B422" s="56"/>
      <c r="C422" s="56"/>
      <c r="D422" s="56"/>
    </row>
    <row r="423" ht="12.75" customHeight="1">
      <c r="B423" s="56"/>
      <c r="C423" s="56"/>
      <c r="D423" s="56"/>
    </row>
    <row r="424" ht="12.75" customHeight="1">
      <c r="B424" s="56"/>
      <c r="C424" s="56"/>
      <c r="D424" s="56"/>
    </row>
    <row r="425" ht="12.75" customHeight="1">
      <c r="B425" s="56"/>
      <c r="C425" s="56"/>
      <c r="D425" s="56"/>
    </row>
    <row r="426" ht="12.75" customHeight="1">
      <c r="B426" s="56"/>
      <c r="C426" s="56"/>
      <c r="D426" s="56"/>
    </row>
    <row r="427" ht="12.75" customHeight="1">
      <c r="B427" s="56"/>
      <c r="C427" s="56"/>
      <c r="D427" s="56"/>
    </row>
    <row r="428" ht="12.75" customHeight="1">
      <c r="B428" s="56"/>
      <c r="C428" s="56"/>
      <c r="D428" s="56"/>
    </row>
    <row r="429" ht="12.75" customHeight="1">
      <c r="B429" s="56"/>
      <c r="C429" s="56"/>
      <c r="D429" s="56"/>
    </row>
    <row r="430" ht="12.75" customHeight="1">
      <c r="B430" s="56"/>
      <c r="C430" s="56"/>
      <c r="D430" s="56"/>
    </row>
    <row r="431" ht="12.75" customHeight="1">
      <c r="B431" s="56"/>
      <c r="C431" s="56"/>
      <c r="D431" s="56"/>
    </row>
    <row r="432" ht="12.75" customHeight="1">
      <c r="B432" s="56"/>
      <c r="C432" s="56"/>
      <c r="D432" s="56"/>
    </row>
    <row r="433" ht="12.75" customHeight="1">
      <c r="B433" s="56"/>
      <c r="C433" s="56"/>
      <c r="D433" s="56"/>
    </row>
    <row r="434" ht="12.75" customHeight="1">
      <c r="B434" s="56"/>
      <c r="C434" s="56"/>
      <c r="D434" s="56"/>
    </row>
    <row r="435" ht="12.75" customHeight="1">
      <c r="B435" s="56"/>
      <c r="C435" s="56"/>
      <c r="D435" s="56"/>
    </row>
    <row r="436" ht="12.75" customHeight="1">
      <c r="B436" s="56"/>
      <c r="C436" s="56"/>
      <c r="D436" s="56"/>
    </row>
    <row r="437" ht="12.75" customHeight="1">
      <c r="B437" s="56"/>
      <c r="C437" s="56"/>
      <c r="D437" s="56"/>
    </row>
    <row r="438" ht="12.75" customHeight="1">
      <c r="B438" s="56"/>
      <c r="C438" s="56"/>
      <c r="D438" s="56"/>
    </row>
    <row r="439" ht="12.75" customHeight="1">
      <c r="B439" s="56"/>
      <c r="C439" s="56"/>
      <c r="D439" s="56"/>
    </row>
    <row r="440" ht="12.75" customHeight="1">
      <c r="B440" s="56"/>
      <c r="C440" s="56"/>
      <c r="D440" s="56"/>
    </row>
    <row r="441" ht="12.75" customHeight="1">
      <c r="B441" s="56"/>
      <c r="C441" s="56"/>
      <c r="D441" s="56"/>
    </row>
    <row r="442" ht="12.75" customHeight="1">
      <c r="B442" s="56"/>
      <c r="C442" s="56"/>
      <c r="D442" s="56"/>
    </row>
    <row r="443" ht="12.75" customHeight="1">
      <c r="B443" s="56"/>
      <c r="C443" s="56"/>
      <c r="D443" s="56"/>
    </row>
    <row r="444" ht="12.75" customHeight="1">
      <c r="B444" s="56"/>
      <c r="C444" s="56"/>
      <c r="D444" s="56"/>
    </row>
    <row r="445" ht="12.75" customHeight="1">
      <c r="B445" s="56"/>
      <c r="C445" s="56"/>
      <c r="D445" s="56"/>
    </row>
    <row r="446" ht="12.75" customHeight="1">
      <c r="B446" s="56"/>
      <c r="C446" s="56"/>
      <c r="D446" s="56"/>
    </row>
    <row r="447" ht="12.75" customHeight="1">
      <c r="B447" s="56"/>
      <c r="C447" s="56"/>
      <c r="D447" s="56"/>
    </row>
    <row r="448" ht="12.75" customHeight="1">
      <c r="B448" s="56"/>
      <c r="C448" s="56"/>
      <c r="D448" s="56"/>
    </row>
    <row r="449" ht="12.75" customHeight="1">
      <c r="B449" s="56"/>
      <c r="C449" s="56"/>
      <c r="D449" s="56"/>
    </row>
    <row r="450" ht="12.75" customHeight="1">
      <c r="B450" s="56"/>
      <c r="C450" s="56"/>
      <c r="D450" s="56"/>
    </row>
    <row r="451" ht="12.75" customHeight="1">
      <c r="B451" s="56"/>
      <c r="C451" s="56"/>
      <c r="D451" s="56"/>
    </row>
    <row r="452" ht="12.75" customHeight="1">
      <c r="B452" s="56"/>
      <c r="C452" s="56"/>
      <c r="D452" s="56"/>
    </row>
    <row r="453" ht="12.75" customHeight="1">
      <c r="B453" s="56"/>
      <c r="C453" s="56"/>
      <c r="D453" s="56"/>
    </row>
    <row r="454" ht="12.75" customHeight="1">
      <c r="B454" s="56"/>
      <c r="C454" s="56"/>
      <c r="D454" s="56"/>
    </row>
    <row r="455" ht="12.75" customHeight="1">
      <c r="B455" s="56"/>
      <c r="C455" s="56"/>
      <c r="D455" s="56"/>
    </row>
    <row r="456" ht="12.75" customHeight="1">
      <c r="B456" s="56"/>
      <c r="C456" s="56"/>
      <c r="D456" s="56"/>
    </row>
    <row r="457" ht="12.75" customHeight="1">
      <c r="B457" s="56"/>
      <c r="C457" s="56"/>
      <c r="D457" s="56"/>
    </row>
    <row r="458" ht="12.75" customHeight="1">
      <c r="B458" s="56"/>
      <c r="C458" s="56"/>
      <c r="D458" s="56"/>
    </row>
    <row r="459" ht="12.75" customHeight="1">
      <c r="B459" s="56"/>
      <c r="C459" s="56"/>
      <c r="D459" s="56"/>
    </row>
    <row r="460" ht="12.75" customHeight="1">
      <c r="B460" s="56"/>
      <c r="C460" s="56"/>
      <c r="D460" s="56"/>
    </row>
    <row r="461" ht="12.75" customHeight="1">
      <c r="B461" s="56"/>
      <c r="C461" s="56"/>
      <c r="D461" s="56"/>
    </row>
    <row r="462" ht="12.75" customHeight="1">
      <c r="B462" s="56"/>
      <c r="C462" s="56"/>
      <c r="D462" s="56"/>
    </row>
    <row r="463" ht="12.75" customHeight="1">
      <c r="B463" s="56"/>
      <c r="C463" s="56"/>
      <c r="D463" s="56"/>
    </row>
    <row r="464" ht="12.75" customHeight="1">
      <c r="B464" s="56"/>
      <c r="C464" s="56"/>
      <c r="D464" s="56"/>
    </row>
    <row r="465" ht="12.75" customHeight="1">
      <c r="B465" s="56"/>
      <c r="C465" s="56"/>
      <c r="D465" s="56"/>
    </row>
    <row r="466" ht="12.75" customHeight="1">
      <c r="B466" s="56"/>
      <c r="C466" s="56"/>
      <c r="D466" s="56"/>
    </row>
    <row r="467" ht="12.75" customHeight="1">
      <c r="B467" s="56"/>
      <c r="C467" s="56"/>
      <c r="D467" s="56"/>
    </row>
    <row r="468" ht="12.75" customHeight="1">
      <c r="B468" s="56"/>
      <c r="C468" s="56"/>
      <c r="D468" s="56"/>
    </row>
    <row r="469" ht="12.75" customHeight="1">
      <c r="B469" s="56"/>
      <c r="C469" s="56"/>
      <c r="D469" s="56"/>
    </row>
    <row r="470" ht="12.75" customHeight="1">
      <c r="B470" s="56"/>
      <c r="C470" s="56"/>
      <c r="D470" s="56"/>
    </row>
    <row r="471" ht="12.75" customHeight="1">
      <c r="B471" s="56"/>
      <c r="C471" s="56"/>
      <c r="D471" s="56"/>
    </row>
    <row r="472" ht="12.75" customHeight="1">
      <c r="B472" s="56"/>
      <c r="C472" s="56"/>
      <c r="D472" s="56"/>
    </row>
    <row r="473" ht="12.75" customHeight="1">
      <c r="B473" s="56"/>
      <c r="C473" s="56"/>
      <c r="D473" s="56"/>
    </row>
    <row r="474" ht="12.75" customHeight="1">
      <c r="B474" s="56"/>
      <c r="C474" s="56"/>
      <c r="D474" s="56"/>
    </row>
    <row r="475" ht="12.75" customHeight="1">
      <c r="B475" s="56"/>
      <c r="C475" s="56"/>
      <c r="D475" s="56"/>
    </row>
    <row r="476" ht="12.75" customHeight="1">
      <c r="B476" s="56"/>
      <c r="C476" s="56"/>
      <c r="D476" s="56"/>
    </row>
    <row r="477" ht="12.75" customHeight="1">
      <c r="B477" s="56"/>
      <c r="C477" s="56"/>
      <c r="D477" s="56"/>
    </row>
    <row r="478" ht="12.75" customHeight="1">
      <c r="B478" s="56"/>
      <c r="C478" s="56"/>
      <c r="D478" s="56"/>
    </row>
    <row r="479" ht="12.75" customHeight="1">
      <c r="B479" s="56"/>
      <c r="C479" s="56"/>
      <c r="D479" s="56"/>
    </row>
    <row r="480" ht="12.75" customHeight="1">
      <c r="B480" s="56"/>
      <c r="C480" s="56"/>
      <c r="D480" s="56"/>
    </row>
    <row r="481" ht="12.75" customHeight="1">
      <c r="B481" s="56"/>
      <c r="C481" s="56"/>
      <c r="D481" s="56"/>
    </row>
    <row r="482" ht="12.75" customHeight="1">
      <c r="B482" s="56"/>
      <c r="C482" s="56"/>
      <c r="D482" s="56"/>
    </row>
    <row r="483" ht="12.75" customHeight="1">
      <c r="B483" s="56"/>
      <c r="C483" s="56"/>
      <c r="D483" s="56"/>
    </row>
    <row r="484" ht="12.75" customHeight="1">
      <c r="B484" s="56"/>
      <c r="C484" s="56"/>
      <c r="D484" s="56"/>
    </row>
    <row r="485" ht="12.75" customHeight="1">
      <c r="B485" s="56"/>
      <c r="C485" s="56"/>
      <c r="D485" s="56"/>
    </row>
    <row r="486" ht="12.75" customHeight="1">
      <c r="B486" s="56"/>
      <c r="C486" s="56"/>
      <c r="D486" s="56"/>
    </row>
    <row r="487" ht="12.75" customHeight="1">
      <c r="B487" s="56"/>
      <c r="C487" s="56"/>
      <c r="D487" s="56"/>
    </row>
    <row r="488" ht="12.75" customHeight="1">
      <c r="B488" s="56"/>
      <c r="C488" s="56"/>
      <c r="D488" s="56"/>
    </row>
    <row r="489" ht="12.75" customHeight="1">
      <c r="B489" s="56"/>
      <c r="C489" s="56"/>
      <c r="D489" s="56"/>
    </row>
    <row r="490" ht="12.75" customHeight="1">
      <c r="B490" s="56"/>
      <c r="C490" s="56"/>
      <c r="D490" s="56"/>
    </row>
    <row r="491" ht="12.75" customHeight="1">
      <c r="B491" s="56"/>
      <c r="C491" s="56"/>
      <c r="D491" s="56"/>
    </row>
    <row r="492" ht="12.75" customHeight="1">
      <c r="B492" s="56"/>
      <c r="C492" s="56"/>
      <c r="D492" s="56"/>
    </row>
    <row r="493" ht="12.75" customHeight="1">
      <c r="B493" s="56"/>
      <c r="C493" s="56"/>
      <c r="D493" s="56"/>
    </row>
    <row r="494" ht="12.75" customHeight="1">
      <c r="B494" s="56"/>
      <c r="C494" s="56"/>
      <c r="D494" s="56"/>
    </row>
    <row r="495" ht="12.75" customHeight="1">
      <c r="B495" s="56"/>
      <c r="C495" s="56"/>
      <c r="D495" s="56"/>
    </row>
    <row r="496" ht="12.75" customHeight="1">
      <c r="B496" s="56"/>
      <c r="C496" s="56"/>
      <c r="D496" s="56"/>
    </row>
    <row r="497" ht="12.75" customHeight="1">
      <c r="B497" s="56"/>
      <c r="C497" s="56"/>
      <c r="D497" s="56"/>
    </row>
    <row r="498" ht="12.75" customHeight="1">
      <c r="B498" s="56"/>
      <c r="C498" s="56"/>
      <c r="D498" s="56"/>
    </row>
    <row r="499" ht="12.75" customHeight="1">
      <c r="B499" s="56"/>
      <c r="C499" s="56"/>
      <c r="D499" s="56"/>
    </row>
    <row r="500" ht="12.75" customHeight="1">
      <c r="B500" s="56"/>
      <c r="C500" s="56"/>
      <c r="D500" s="56"/>
    </row>
    <row r="501" ht="12.75" customHeight="1">
      <c r="B501" s="56"/>
      <c r="C501" s="56"/>
      <c r="D501" s="56"/>
    </row>
    <row r="502" ht="12.75" customHeight="1">
      <c r="B502" s="56"/>
      <c r="C502" s="56"/>
      <c r="D502" s="56"/>
    </row>
    <row r="503" ht="12.75" customHeight="1">
      <c r="B503" s="56"/>
      <c r="C503" s="56"/>
      <c r="D503" s="56"/>
    </row>
    <row r="504" ht="12.75" customHeight="1">
      <c r="B504" s="56"/>
      <c r="C504" s="56"/>
      <c r="D504" s="56"/>
    </row>
    <row r="505" ht="12.75" customHeight="1">
      <c r="B505" s="56"/>
      <c r="C505" s="56"/>
      <c r="D505" s="56"/>
    </row>
    <row r="506" ht="12.75" customHeight="1">
      <c r="B506" s="56"/>
      <c r="C506" s="56"/>
      <c r="D506" s="56"/>
    </row>
    <row r="507" ht="12.75" customHeight="1">
      <c r="B507" s="56"/>
      <c r="C507" s="56"/>
      <c r="D507" s="56"/>
    </row>
    <row r="508" ht="12.75" customHeight="1">
      <c r="B508" s="56"/>
      <c r="C508" s="56"/>
      <c r="D508" s="56"/>
    </row>
    <row r="509" ht="12.75" customHeight="1">
      <c r="B509" s="56"/>
      <c r="C509" s="56"/>
      <c r="D509" s="56"/>
    </row>
    <row r="510" ht="12.75" customHeight="1">
      <c r="B510" s="56"/>
      <c r="C510" s="56"/>
      <c r="D510" s="56"/>
    </row>
    <row r="511" ht="12.75" customHeight="1">
      <c r="B511" s="56"/>
      <c r="C511" s="56"/>
      <c r="D511" s="56"/>
    </row>
    <row r="512" ht="12.75" customHeight="1">
      <c r="B512" s="56"/>
      <c r="C512" s="56"/>
      <c r="D512" s="56"/>
    </row>
    <row r="513" ht="12.75" customHeight="1">
      <c r="B513" s="56"/>
      <c r="C513" s="56"/>
      <c r="D513" s="56"/>
    </row>
    <row r="514" ht="12.75" customHeight="1">
      <c r="B514" s="56"/>
      <c r="C514" s="56"/>
      <c r="D514" s="56"/>
    </row>
    <row r="515" ht="12.75" customHeight="1">
      <c r="B515" s="56"/>
      <c r="C515" s="56"/>
      <c r="D515" s="56"/>
    </row>
    <row r="516" ht="12.75" customHeight="1">
      <c r="B516" s="56"/>
      <c r="C516" s="56"/>
      <c r="D516" s="56"/>
    </row>
    <row r="517" ht="12.75" customHeight="1">
      <c r="B517" s="56"/>
      <c r="C517" s="56"/>
      <c r="D517" s="56"/>
    </row>
    <row r="518" ht="12.75" customHeight="1">
      <c r="B518" s="56"/>
      <c r="C518" s="56"/>
      <c r="D518" s="56"/>
    </row>
    <row r="519" ht="12.75" customHeight="1">
      <c r="B519" s="56"/>
      <c r="C519" s="56"/>
      <c r="D519" s="56"/>
    </row>
    <row r="520" ht="12.75" customHeight="1">
      <c r="B520" s="56"/>
      <c r="C520" s="56"/>
      <c r="D520" s="56"/>
    </row>
    <row r="521" ht="12.75" customHeight="1">
      <c r="B521" s="56"/>
      <c r="C521" s="56"/>
      <c r="D521" s="56"/>
    </row>
    <row r="522" ht="12.75" customHeight="1">
      <c r="B522" s="56"/>
      <c r="C522" s="56"/>
      <c r="D522" s="56"/>
    </row>
    <row r="523" ht="12.75" customHeight="1">
      <c r="B523" s="56"/>
      <c r="C523" s="56"/>
      <c r="D523" s="56"/>
    </row>
    <row r="524" ht="12.75" customHeight="1">
      <c r="B524" s="56"/>
      <c r="C524" s="56"/>
      <c r="D524" s="56"/>
    </row>
    <row r="525" ht="12.75" customHeight="1">
      <c r="B525" s="56"/>
      <c r="C525" s="56"/>
      <c r="D525" s="56"/>
    </row>
    <row r="526" ht="12.75" customHeight="1">
      <c r="B526" s="56"/>
      <c r="C526" s="56"/>
      <c r="D526" s="56"/>
    </row>
    <row r="527" ht="12.75" customHeight="1">
      <c r="B527" s="56"/>
      <c r="C527" s="56"/>
      <c r="D527" s="56"/>
    </row>
    <row r="528" ht="12.75" customHeight="1">
      <c r="B528" s="56"/>
      <c r="C528" s="56"/>
      <c r="D528" s="56"/>
    </row>
    <row r="529" ht="12.75" customHeight="1">
      <c r="B529" s="56"/>
      <c r="C529" s="56"/>
      <c r="D529" s="56"/>
    </row>
    <row r="530" ht="12.75" customHeight="1">
      <c r="B530" s="56"/>
      <c r="C530" s="56"/>
      <c r="D530" s="56"/>
    </row>
    <row r="531" ht="12.75" customHeight="1">
      <c r="B531" s="56"/>
      <c r="C531" s="56"/>
      <c r="D531" s="56"/>
    </row>
    <row r="532" ht="12.75" customHeight="1">
      <c r="B532" s="56"/>
      <c r="C532" s="56"/>
      <c r="D532" s="56"/>
    </row>
    <row r="533" ht="12.75" customHeight="1">
      <c r="B533" s="56"/>
      <c r="C533" s="56"/>
      <c r="D533" s="56"/>
    </row>
    <row r="534" ht="12.75" customHeight="1">
      <c r="B534" s="56"/>
      <c r="C534" s="56"/>
      <c r="D534" s="56"/>
    </row>
    <row r="535" ht="12.75" customHeight="1">
      <c r="B535" s="56"/>
      <c r="C535" s="56"/>
      <c r="D535" s="56"/>
    </row>
    <row r="536" ht="12.75" customHeight="1">
      <c r="B536" s="56"/>
      <c r="C536" s="56"/>
      <c r="D536" s="56"/>
    </row>
    <row r="537" ht="12.75" customHeight="1">
      <c r="B537" s="56"/>
      <c r="C537" s="56"/>
      <c r="D537" s="56"/>
    </row>
    <row r="538" ht="12.75" customHeight="1">
      <c r="B538" s="56"/>
      <c r="C538" s="56"/>
      <c r="D538" s="56"/>
    </row>
    <row r="539" ht="12.75" customHeight="1">
      <c r="B539" s="56"/>
      <c r="C539" s="56"/>
      <c r="D539" s="56"/>
    </row>
    <row r="540" ht="12.75" customHeight="1">
      <c r="B540" s="56"/>
      <c r="C540" s="56"/>
      <c r="D540" s="56"/>
    </row>
    <row r="541" ht="12.75" customHeight="1">
      <c r="B541" s="56"/>
      <c r="C541" s="56"/>
      <c r="D541" s="56"/>
    </row>
    <row r="542" ht="12.75" customHeight="1">
      <c r="B542" s="56"/>
      <c r="C542" s="56"/>
      <c r="D542" s="56"/>
    </row>
    <row r="543" ht="12.75" customHeight="1">
      <c r="B543" s="56"/>
      <c r="C543" s="56"/>
      <c r="D543" s="56"/>
    </row>
    <row r="544" ht="12.75" customHeight="1">
      <c r="B544" s="56"/>
      <c r="C544" s="56"/>
      <c r="D544" s="56"/>
    </row>
    <row r="545" ht="12.75" customHeight="1">
      <c r="B545" s="56"/>
      <c r="C545" s="56"/>
      <c r="D545" s="56"/>
    </row>
    <row r="546" ht="12.75" customHeight="1">
      <c r="B546" s="56"/>
      <c r="C546" s="56"/>
      <c r="D546" s="56"/>
    </row>
    <row r="547" ht="12.75" customHeight="1">
      <c r="B547" s="56"/>
      <c r="C547" s="56"/>
      <c r="D547" s="56"/>
    </row>
    <row r="548" ht="12.75" customHeight="1">
      <c r="B548" s="56"/>
      <c r="C548" s="56"/>
      <c r="D548" s="56"/>
    </row>
    <row r="549" ht="12.75" customHeight="1">
      <c r="B549" s="56"/>
      <c r="C549" s="56"/>
      <c r="D549" s="56"/>
    </row>
    <row r="550" ht="12.75" customHeight="1">
      <c r="B550" s="56"/>
      <c r="C550" s="56"/>
      <c r="D550" s="56"/>
    </row>
    <row r="551" ht="12.75" customHeight="1">
      <c r="B551" s="56"/>
      <c r="C551" s="56"/>
      <c r="D551" s="56"/>
    </row>
    <row r="552" ht="12.75" customHeight="1">
      <c r="B552" s="56"/>
      <c r="C552" s="56"/>
      <c r="D552" s="56"/>
    </row>
    <row r="553" ht="12.75" customHeight="1">
      <c r="B553" s="56"/>
      <c r="C553" s="56"/>
      <c r="D553" s="56"/>
    </row>
    <row r="554" ht="12.75" customHeight="1">
      <c r="B554" s="56"/>
      <c r="C554" s="56"/>
      <c r="D554" s="56"/>
    </row>
    <row r="555" ht="12.75" customHeight="1">
      <c r="B555" s="56"/>
      <c r="C555" s="56"/>
      <c r="D555" s="56"/>
    </row>
    <row r="556" ht="12.75" customHeight="1">
      <c r="B556" s="56"/>
      <c r="C556" s="56"/>
      <c r="D556" s="56"/>
    </row>
    <row r="557" ht="12.75" customHeight="1">
      <c r="B557" s="56"/>
      <c r="C557" s="56"/>
      <c r="D557" s="56"/>
    </row>
    <row r="558" ht="12.75" customHeight="1">
      <c r="B558" s="56"/>
      <c r="C558" s="56"/>
      <c r="D558" s="56"/>
    </row>
    <row r="559" ht="12.75" customHeight="1">
      <c r="B559" s="56"/>
      <c r="C559" s="56"/>
      <c r="D559" s="56"/>
    </row>
    <row r="560" ht="12.75" customHeight="1">
      <c r="B560" s="56"/>
      <c r="C560" s="56"/>
      <c r="D560" s="56"/>
    </row>
    <row r="561" ht="12.75" customHeight="1">
      <c r="B561" s="56"/>
      <c r="C561" s="56"/>
      <c r="D561" s="56"/>
    </row>
    <row r="562" ht="12.75" customHeight="1">
      <c r="B562" s="56"/>
      <c r="C562" s="56"/>
      <c r="D562" s="56"/>
    </row>
    <row r="563" ht="12.75" customHeight="1">
      <c r="B563" s="56"/>
      <c r="C563" s="56"/>
      <c r="D563" s="56"/>
    </row>
    <row r="564" ht="12.75" customHeight="1">
      <c r="B564" s="56"/>
      <c r="C564" s="56"/>
      <c r="D564" s="56"/>
    </row>
    <row r="565" ht="12.75" customHeight="1">
      <c r="B565" s="56"/>
      <c r="C565" s="56"/>
      <c r="D565" s="56"/>
    </row>
    <row r="566" ht="12.75" customHeight="1">
      <c r="B566" s="56"/>
      <c r="C566" s="56"/>
      <c r="D566" s="56"/>
    </row>
    <row r="567" ht="12.75" customHeight="1">
      <c r="B567" s="56"/>
      <c r="C567" s="56"/>
      <c r="D567" s="56"/>
    </row>
    <row r="568" ht="12.75" customHeight="1">
      <c r="B568" s="56"/>
      <c r="C568" s="56"/>
      <c r="D568" s="56"/>
    </row>
    <row r="569" ht="12.75" customHeight="1">
      <c r="B569" s="56"/>
      <c r="C569" s="56"/>
      <c r="D569" s="56"/>
    </row>
    <row r="570" ht="12.75" customHeight="1">
      <c r="B570" s="56"/>
      <c r="C570" s="56"/>
      <c r="D570" s="56"/>
    </row>
    <row r="571" ht="12.75" customHeight="1">
      <c r="B571" s="56"/>
      <c r="C571" s="56"/>
      <c r="D571" s="56"/>
    </row>
    <row r="572" ht="12.75" customHeight="1">
      <c r="B572" s="56"/>
      <c r="C572" s="56"/>
      <c r="D572" s="56"/>
    </row>
    <row r="573" ht="12.75" customHeight="1">
      <c r="B573" s="56"/>
      <c r="C573" s="56"/>
      <c r="D573" s="56"/>
    </row>
    <row r="574" ht="12.75" customHeight="1">
      <c r="B574" s="56"/>
      <c r="C574" s="56"/>
      <c r="D574" s="56"/>
    </row>
    <row r="575" ht="12.75" customHeight="1">
      <c r="B575" s="56"/>
      <c r="C575" s="56"/>
      <c r="D575" s="56"/>
    </row>
    <row r="576" ht="12.75" customHeight="1">
      <c r="B576" s="56"/>
      <c r="C576" s="56"/>
      <c r="D576" s="56"/>
    </row>
    <row r="577" ht="12.75" customHeight="1">
      <c r="B577" s="56"/>
      <c r="C577" s="56"/>
      <c r="D577" s="56"/>
    </row>
    <row r="578" ht="12.75" customHeight="1">
      <c r="B578" s="56"/>
      <c r="C578" s="56"/>
      <c r="D578" s="56"/>
    </row>
    <row r="579" ht="12.75" customHeight="1">
      <c r="B579" s="56"/>
      <c r="C579" s="56"/>
      <c r="D579" s="56"/>
    </row>
    <row r="580" ht="12.75" customHeight="1">
      <c r="B580" s="56"/>
      <c r="C580" s="56"/>
      <c r="D580" s="56"/>
    </row>
    <row r="581" ht="12.75" customHeight="1">
      <c r="B581" s="56"/>
      <c r="C581" s="56"/>
      <c r="D581" s="56"/>
    </row>
    <row r="582" ht="12.75" customHeight="1">
      <c r="B582" s="56"/>
      <c r="C582" s="56"/>
      <c r="D582" s="56"/>
    </row>
    <row r="583" ht="12.75" customHeight="1">
      <c r="B583" s="56"/>
      <c r="C583" s="56"/>
      <c r="D583" s="56"/>
    </row>
    <row r="584" ht="12.75" customHeight="1">
      <c r="B584" s="56"/>
      <c r="C584" s="56"/>
      <c r="D584" s="56"/>
    </row>
    <row r="585" ht="12.75" customHeight="1">
      <c r="B585" s="56"/>
      <c r="C585" s="56"/>
      <c r="D585" s="56"/>
    </row>
    <row r="586" ht="12.75" customHeight="1">
      <c r="B586" s="56"/>
      <c r="C586" s="56"/>
      <c r="D586" s="56"/>
    </row>
    <row r="587" ht="12.75" customHeight="1">
      <c r="B587" s="56"/>
      <c r="C587" s="56"/>
      <c r="D587" s="56"/>
    </row>
    <row r="588" ht="12.75" customHeight="1">
      <c r="B588" s="56"/>
      <c r="C588" s="56"/>
      <c r="D588" s="56"/>
    </row>
    <row r="589" ht="12.75" customHeight="1">
      <c r="B589" s="56"/>
      <c r="C589" s="56"/>
      <c r="D589" s="56"/>
    </row>
    <row r="590" ht="12.75" customHeight="1">
      <c r="B590" s="56"/>
      <c r="C590" s="56"/>
      <c r="D590" s="56"/>
    </row>
    <row r="591" ht="12.75" customHeight="1">
      <c r="B591" s="56"/>
      <c r="C591" s="56"/>
      <c r="D591" s="56"/>
    </row>
    <row r="592" ht="12.75" customHeight="1">
      <c r="B592" s="56"/>
      <c r="C592" s="56"/>
      <c r="D592" s="56"/>
    </row>
    <row r="593" ht="12.75" customHeight="1">
      <c r="B593" s="56"/>
      <c r="C593" s="56"/>
      <c r="D593" s="56"/>
    </row>
    <row r="594" ht="12.75" customHeight="1">
      <c r="B594" s="56"/>
      <c r="C594" s="56"/>
      <c r="D594" s="56"/>
    </row>
    <row r="595" ht="12.75" customHeight="1">
      <c r="B595" s="56"/>
      <c r="C595" s="56"/>
      <c r="D595" s="56"/>
    </row>
    <row r="596" ht="12.75" customHeight="1">
      <c r="B596" s="56"/>
      <c r="C596" s="56"/>
      <c r="D596" s="56"/>
    </row>
    <row r="597" ht="12.75" customHeight="1">
      <c r="B597" s="56"/>
      <c r="C597" s="56"/>
      <c r="D597" s="56"/>
    </row>
    <row r="598" ht="12.75" customHeight="1">
      <c r="B598" s="56"/>
      <c r="C598" s="56"/>
      <c r="D598" s="56"/>
    </row>
    <row r="599" ht="12.75" customHeight="1">
      <c r="B599" s="56"/>
      <c r="C599" s="56"/>
      <c r="D599" s="56"/>
    </row>
    <row r="600" ht="12.75" customHeight="1">
      <c r="B600" s="56"/>
      <c r="C600" s="56"/>
      <c r="D600" s="56"/>
    </row>
    <row r="601" ht="12.75" customHeight="1">
      <c r="B601" s="56"/>
      <c r="C601" s="56"/>
      <c r="D601" s="56"/>
    </row>
    <row r="602" ht="12.75" customHeight="1">
      <c r="B602" s="56"/>
      <c r="C602" s="56"/>
      <c r="D602" s="56"/>
    </row>
    <row r="603" ht="12.75" customHeight="1">
      <c r="B603" s="56"/>
      <c r="C603" s="56"/>
      <c r="D603" s="56"/>
    </row>
    <row r="604" ht="12.75" customHeight="1">
      <c r="B604" s="56"/>
      <c r="C604" s="56"/>
      <c r="D604" s="56"/>
    </row>
    <row r="605" ht="12.75" customHeight="1">
      <c r="B605" s="56"/>
      <c r="C605" s="56"/>
      <c r="D605" s="56"/>
    </row>
    <row r="606" ht="12.75" customHeight="1">
      <c r="B606" s="56"/>
      <c r="C606" s="56"/>
      <c r="D606" s="56"/>
    </row>
    <row r="607" ht="12.75" customHeight="1">
      <c r="B607" s="56"/>
      <c r="C607" s="56"/>
      <c r="D607" s="56"/>
    </row>
    <row r="608" ht="12.75" customHeight="1">
      <c r="B608" s="56"/>
      <c r="C608" s="56"/>
      <c r="D608" s="56"/>
    </row>
    <row r="609" ht="12.75" customHeight="1">
      <c r="B609" s="56"/>
      <c r="C609" s="56"/>
      <c r="D609" s="56"/>
    </row>
    <row r="610" ht="12.75" customHeight="1">
      <c r="B610" s="56"/>
      <c r="C610" s="56"/>
      <c r="D610" s="56"/>
    </row>
    <row r="611" ht="12.75" customHeight="1">
      <c r="B611" s="56"/>
      <c r="C611" s="56"/>
      <c r="D611" s="56"/>
    </row>
    <row r="612" ht="12.75" customHeight="1">
      <c r="B612" s="56"/>
      <c r="C612" s="56"/>
      <c r="D612" s="56"/>
    </row>
    <row r="613" ht="12.75" customHeight="1">
      <c r="B613" s="56"/>
      <c r="C613" s="56"/>
      <c r="D613" s="56"/>
    </row>
    <row r="614" ht="12.75" customHeight="1">
      <c r="B614" s="56"/>
      <c r="C614" s="56"/>
      <c r="D614" s="56"/>
    </row>
    <row r="615" ht="12.75" customHeight="1">
      <c r="B615" s="56"/>
      <c r="C615" s="56"/>
      <c r="D615" s="56"/>
    </row>
    <row r="616" ht="12.75" customHeight="1">
      <c r="B616" s="56"/>
      <c r="C616" s="56"/>
      <c r="D616" s="56"/>
    </row>
    <row r="617" ht="12.75" customHeight="1">
      <c r="B617" s="56"/>
      <c r="C617" s="56"/>
      <c r="D617" s="56"/>
    </row>
    <row r="618" ht="12.75" customHeight="1">
      <c r="B618" s="56"/>
      <c r="C618" s="56"/>
      <c r="D618" s="56"/>
    </row>
    <row r="619" ht="12.75" customHeight="1">
      <c r="B619" s="56"/>
      <c r="C619" s="56"/>
      <c r="D619" s="56"/>
    </row>
    <row r="620" ht="12.75" customHeight="1">
      <c r="B620" s="56"/>
      <c r="C620" s="56"/>
      <c r="D620" s="56"/>
    </row>
    <row r="621" ht="12.75" customHeight="1">
      <c r="B621" s="56"/>
      <c r="C621" s="56"/>
      <c r="D621" s="56"/>
    </row>
    <row r="622" ht="12.75" customHeight="1">
      <c r="B622" s="56"/>
      <c r="C622" s="56"/>
      <c r="D622" s="56"/>
    </row>
    <row r="623" ht="12.75" customHeight="1">
      <c r="B623" s="56"/>
      <c r="C623" s="56"/>
      <c r="D623" s="56"/>
    </row>
    <row r="624" ht="12.75" customHeight="1">
      <c r="B624" s="56"/>
      <c r="C624" s="56"/>
      <c r="D624" s="56"/>
    </row>
    <row r="625" ht="12.75" customHeight="1">
      <c r="B625" s="56"/>
      <c r="C625" s="56"/>
      <c r="D625" s="56"/>
    </row>
    <row r="626" ht="12.75" customHeight="1">
      <c r="B626" s="56"/>
      <c r="C626" s="56"/>
      <c r="D626" s="56"/>
    </row>
    <row r="627" ht="12.75" customHeight="1">
      <c r="B627" s="56"/>
      <c r="C627" s="56"/>
      <c r="D627" s="56"/>
    </row>
    <row r="628" ht="12.75" customHeight="1">
      <c r="B628" s="56"/>
      <c r="C628" s="56"/>
      <c r="D628" s="56"/>
    </row>
    <row r="629" ht="12.75" customHeight="1">
      <c r="B629" s="56"/>
      <c r="C629" s="56"/>
      <c r="D629" s="56"/>
    </row>
    <row r="630" ht="12.75" customHeight="1">
      <c r="B630" s="56"/>
      <c r="C630" s="56"/>
      <c r="D630" s="56"/>
    </row>
    <row r="631" ht="12.75" customHeight="1">
      <c r="B631" s="56"/>
      <c r="C631" s="56"/>
      <c r="D631" s="56"/>
    </row>
    <row r="632" ht="12.75" customHeight="1">
      <c r="B632" s="56"/>
      <c r="C632" s="56"/>
      <c r="D632" s="56"/>
    </row>
    <row r="633" ht="12.75" customHeight="1">
      <c r="B633" s="56"/>
      <c r="C633" s="56"/>
      <c r="D633" s="56"/>
    </row>
    <row r="634" ht="12.75" customHeight="1">
      <c r="B634" s="56"/>
      <c r="C634" s="56"/>
      <c r="D634" s="56"/>
    </row>
    <row r="635" ht="12.75" customHeight="1">
      <c r="B635" s="56"/>
      <c r="C635" s="56"/>
      <c r="D635" s="56"/>
    </row>
    <row r="636" ht="12.75" customHeight="1">
      <c r="B636" s="56"/>
      <c r="C636" s="56"/>
      <c r="D636" s="56"/>
    </row>
    <row r="637" ht="12.75" customHeight="1">
      <c r="B637" s="56"/>
      <c r="C637" s="56"/>
      <c r="D637" s="56"/>
    </row>
    <row r="638" ht="12.75" customHeight="1">
      <c r="B638" s="56"/>
      <c r="C638" s="56"/>
      <c r="D638" s="56"/>
    </row>
    <row r="639" ht="12.75" customHeight="1">
      <c r="B639" s="56"/>
      <c r="C639" s="56"/>
      <c r="D639" s="56"/>
    </row>
    <row r="640" ht="12.75" customHeight="1">
      <c r="B640" s="56"/>
      <c r="C640" s="56"/>
      <c r="D640" s="56"/>
    </row>
    <row r="641" ht="12.75" customHeight="1">
      <c r="B641" s="56"/>
      <c r="C641" s="56"/>
      <c r="D641" s="56"/>
    </row>
    <row r="642" ht="12.75" customHeight="1">
      <c r="B642" s="56"/>
      <c r="C642" s="56"/>
      <c r="D642" s="56"/>
    </row>
    <row r="643" ht="12.75" customHeight="1">
      <c r="B643" s="56"/>
      <c r="C643" s="56"/>
      <c r="D643" s="56"/>
    </row>
    <row r="644" ht="12.75" customHeight="1">
      <c r="B644" s="56"/>
      <c r="C644" s="56"/>
      <c r="D644" s="56"/>
    </row>
    <row r="645" ht="12.75" customHeight="1">
      <c r="B645" s="56"/>
      <c r="C645" s="56"/>
      <c r="D645" s="56"/>
    </row>
    <row r="646" ht="12.75" customHeight="1">
      <c r="B646" s="56"/>
      <c r="C646" s="56"/>
      <c r="D646" s="56"/>
    </row>
    <row r="647" ht="12.75" customHeight="1">
      <c r="B647" s="56"/>
      <c r="C647" s="56"/>
      <c r="D647" s="56"/>
    </row>
    <row r="648" ht="12.75" customHeight="1">
      <c r="B648" s="56"/>
      <c r="C648" s="56"/>
      <c r="D648" s="56"/>
    </row>
    <row r="649" ht="12.75" customHeight="1">
      <c r="B649" s="56"/>
      <c r="C649" s="56"/>
      <c r="D649" s="56"/>
    </row>
    <row r="650" ht="12.75" customHeight="1">
      <c r="B650" s="56"/>
      <c r="C650" s="56"/>
      <c r="D650" s="56"/>
    </row>
    <row r="651" ht="12.75" customHeight="1">
      <c r="B651" s="56"/>
      <c r="C651" s="56"/>
      <c r="D651" s="56"/>
    </row>
    <row r="652" ht="12.75" customHeight="1">
      <c r="B652" s="56"/>
      <c r="C652" s="56"/>
      <c r="D652" s="56"/>
    </row>
    <row r="653" ht="12.75" customHeight="1">
      <c r="B653" s="56"/>
      <c r="C653" s="56"/>
      <c r="D653" s="56"/>
    </row>
    <row r="654" ht="12.75" customHeight="1">
      <c r="B654" s="56"/>
      <c r="C654" s="56"/>
      <c r="D654" s="56"/>
    </row>
    <row r="655" ht="12.75" customHeight="1">
      <c r="B655" s="56"/>
      <c r="C655" s="56"/>
      <c r="D655" s="56"/>
    </row>
    <row r="656" ht="12.75" customHeight="1">
      <c r="B656" s="56"/>
      <c r="C656" s="56"/>
      <c r="D656" s="56"/>
    </row>
    <row r="657" ht="12.75" customHeight="1">
      <c r="B657" s="56"/>
      <c r="C657" s="56"/>
      <c r="D657" s="56"/>
    </row>
    <row r="658" ht="12.75" customHeight="1">
      <c r="B658" s="56"/>
      <c r="C658" s="56"/>
      <c r="D658" s="56"/>
    </row>
    <row r="659" ht="12.75" customHeight="1">
      <c r="B659" s="56"/>
      <c r="C659" s="56"/>
      <c r="D659" s="56"/>
    </row>
    <row r="660" ht="12.75" customHeight="1">
      <c r="B660" s="56"/>
      <c r="C660" s="56"/>
      <c r="D660" s="56"/>
    </row>
    <row r="661" ht="12.75" customHeight="1">
      <c r="B661" s="56"/>
      <c r="C661" s="56"/>
      <c r="D661" s="56"/>
    </row>
    <row r="662" ht="12.75" customHeight="1">
      <c r="B662" s="56"/>
      <c r="C662" s="56"/>
      <c r="D662" s="56"/>
    </row>
    <row r="663" ht="12.75" customHeight="1">
      <c r="B663" s="56"/>
      <c r="C663" s="56"/>
      <c r="D663" s="56"/>
    </row>
    <row r="664" ht="12.75" customHeight="1">
      <c r="B664" s="56"/>
      <c r="C664" s="56"/>
      <c r="D664" s="56"/>
    </row>
    <row r="665" ht="12.75" customHeight="1">
      <c r="B665" s="56"/>
      <c r="C665" s="56"/>
      <c r="D665" s="56"/>
    </row>
    <row r="666" ht="12.75" customHeight="1">
      <c r="B666" s="56"/>
      <c r="C666" s="56"/>
      <c r="D666" s="56"/>
    </row>
    <row r="667" ht="12.75" customHeight="1">
      <c r="B667" s="56"/>
      <c r="C667" s="56"/>
      <c r="D667" s="56"/>
    </row>
    <row r="668" ht="12.75" customHeight="1">
      <c r="B668" s="56"/>
      <c r="C668" s="56"/>
      <c r="D668" s="56"/>
    </row>
    <row r="669" ht="12.75" customHeight="1">
      <c r="B669" s="56"/>
      <c r="C669" s="56"/>
      <c r="D669" s="56"/>
    </row>
    <row r="670" ht="12.75" customHeight="1">
      <c r="B670" s="56"/>
      <c r="C670" s="56"/>
      <c r="D670" s="56"/>
    </row>
    <row r="671" ht="12.75" customHeight="1">
      <c r="B671" s="56"/>
      <c r="C671" s="56"/>
      <c r="D671" s="56"/>
    </row>
    <row r="672" ht="12.75" customHeight="1">
      <c r="B672" s="56"/>
      <c r="C672" s="56"/>
      <c r="D672" s="56"/>
    </row>
    <row r="673" ht="12.75" customHeight="1">
      <c r="B673" s="56"/>
      <c r="C673" s="56"/>
      <c r="D673" s="56"/>
    </row>
    <row r="674" ht="12.75" customHeight="1">
      <c r="B674" s="56"/>
      <c r="C674" s="56"/>
      <c r="D674" s="56"/>
    </row>
    <row r="675" ht="12.75" customHeight="1">
      <c r="B675" s="56"/>
      <c r="C675" s="56"/>
      <c r="D675" s="56"/>
    </row>
    <row r="676" ht="12.75" customHeight="1">
      <c r="B676" s="56"/>
      <c r="C676" s="56"/>
      <c r="D676" s="56"/>
    </row>
    <row r="677" ht="12.75" customHeight="1">
      <c r="B677" s="56"/>
      <c r="C677" s="56"/>
      <c r="D677" s="56"/>
    </row>
    <row r="678" ht="12.75" customHeight="1">
      <c r="B678" s="56"/>
      <c r="C678" s="56"/>
      <c r="D678" s="56"/>
    </row>
    <row r="679" ht="12.75" customHeight="1">
      <c r="B679" s="56"/>
      <c r="C679" s="56"/>
      <c r="D679" s="56"/>
    </row>
    <row r="680" ht="12.75" customHeight="1">
      <c r="B680" s="56"/>
      <c r="C680" s="56"/>
      <c r="D680" s="56"/>
    </row>
    <row r="681" ht="12.75" customHeight="1">
      <c r="B681" s="56"/>
      <c r="C681" s="56"/>
      <c r="D681" s="56"/>
    </row>
    <row r="682" ht="12.75" customHeight="1">
      <c r="B682" s="56"/>
      <c r="C682" s="56"/>
      <c r="D682" s="56"/>
    </row>
    <row r="683" ht="12.75" customHeight="1">
      <c r="B683" s="56"/>
      <c r="C683" s="56"/>
      <c r="D683" s="56"/>
    </row>
    <row r="684" ht="12.75" customHeight="1">
      <c r="B684" s="56"/>
      <c r="C684" s="56"/>
      <c r="D684" s="56"/>
    </row>
    <row r="685" ht="12.75" customHeight="1">
      <c r="B685" s="56"/>
      <c r="C685" s="56"/>
      <c r="D685" s="56"/>
    </row>
    <row r="686" ht="12.75" customHeight="1">
      <c r="B686" s="56"/>
      <c r="C686" s="56"/>
      <c r="D686" s="56"/>
    </row>
    <row r="687" ht="12.75" customHeight="1">
      <c r="B687" s="56"/>
      <c r="C687" s="56"/>
      <c r="D687" s="56"/>
    </row>
    <row r="688" ht="12.75" customHeight="1">
      <c r="B688" s="56"/>
      <c r="C688" s="56"/>
      <c r="D688" s="56"/>
    </row>
    <row r="689" ht="12.75" customHeight="1">
      <c r="B689" s="56"/>
      <c r="C689" s="56"/>
      <c r="D689" s="56"/>
    </row>
    <row r="690" ht="12.75" customHeight="1">
      <c r="B690" s="56"/>
      <c r="C690" s="56"/>
      <c r="D690" s="56"/>
    </row>
    <row r="691" ht="12.75" customHeight="1">
      <c r="B691" s="56"/>
      <c r="C691" s="56"/>
      <c r="D691" s="56"/>
    </row>
    <row r="692" ht="12.75" customHeight="1">
      <c r="B692" s="56"/>
      <c r="C692" s="56"/>
      <c r="D692" s="56"/>
    </row>
    <row r="693" ht="12.75" customHeight="1">
      <c r="B693" s="56"/>
      <c r="C693" s="56"/>
      <c r="D693" s="56"/>
    </row>
    <row r="694" ht="12.75" customHeight="1">
      <c r="B694" s="56"/>
      <c r="C694" s="56"/>
      <c r="D694" s="56"/>
    </row>
    <row r="695" ht="12.75" customHeight="1">
      <c r="B695" s="56"/>
      <c r="C695" s="56"/>
      <c r="D695" s="56"/>
    </row>
    <row r="696" ht="12.75" customHeight="1">
      <c r="B696" s="56"/>
      <c r="C696" s="56"/>
      <c r="D696" s="56"/>
    </row>
    <row r="697" ht="12.75" customHeight="1">
      <c r="B697" s="56"/>
      <c r="C697" s="56"/>
      <c r="D697" s="56"/>
    </row>
    <row r="698" ht="12.75" customHeight="1">
      <c r="B698" s="56"/>
      <c r="C698" s="56"/>
      <c r="D698" s="56"/>
    </row>
    <row r="699" ht="12.75" customHeight="1">
      <c r="B699" s="56"/>
      <c r="C699" s="56"/>
      <c r="D699" s="56"/>
    </row>
    <row r="700" ht="12.75" customHeight="1">
      <c r="B700" s="56"/>
      <c r="C700" s="56"/>
      <c r="D700" s="56"/>
    </row>
    <row r="701" ht="12.75" customHeight="1">
      <c r="B701" s="56"/>
      <c r="C701" s="56"/>
      <c r="D701" s="56"/>
    </row>
    <row r="702" ht="12.75" customHeight="1">
      <c r="B702" s="56"/>
      <c r="C702" s="56"/>
      <c r="D702" s="56"/>
    </row>
    <row r="703" ht="12.75" customHeight="1">
      <c r="B703" s="56"/>
      <c r="C703" s="56"/>
      <c r="D703" s="56"/>
    </row>
    <row r="704" ht="12.75" customHeight="1">
      <c r="B704" s="56"/>
      <c r="C704" s="56"/>
      <c r="D704" s="56"/>
    </row>
    <row r="705" ht="12.75" customHeight="1">
      <c r="B705" s="56"/>
      <c r="C705" s="56"/>
      <c r="D705" s="56"/>
    </row>
    <row r="706" ht="12.75" customHeight="1">
      <c r="B706" s="56"/>
      <c r="C706" s="56"/>
      <c r="D706" s="56"/>
    </row>
    <row r="707" ht="12.75" customHeight="1">
      <c r="B707" s="56"/>
      <c r="C707" s="56"/>
      <c r="D707" s="56"/>
    </row>
    <row r="708" ht="12.75" customHeight="1">
      <c r="B708" s="56"/>
      <c r="C708" s="56"/>
      <c r="D708" s="56"/>
    </row>
    <row r="709" ht="12.75" customHeight="1">
      <c r="B709" s="56"/>
      <c r="C709" s="56"/>
      <c r="D709" s="56"/>
    </row>
    <row r="710" ht="12.75" customHeight="1">
      <c r="B710" s="56"/>
      <c r="C710" s="56"/>
      <c r="D710" s="56"/>
    </row>
    <row r="711" ht="12.75" customHeight="1">
      <c r="B711" s="56"/>
      <c r="C711" s="56"/>
      <c r="D711" s="56"/>
    </row>
    <row r="712" ht="12.75" customHeight="1">
      <c r="B712" s="56"/>
      <c r="C712" s="56"/>
      <c r="D712" s="56"/>
    </row>
    <row r="713" ht="12.75" customHeight="1">
      <c r="B713" s="56"/>
      <c r="C713" s="56"/>
      <c r="D713" s="56"/>
    </row>
    <row r="714" ht="12.75" customHeight="1">
      <c r="B714" s="56"/>
      <c r="C714" s="56"/>
      <c r="D714" s="56"/>
    </row>
    <row r="715" ht="12.75" customHeight="1">
      <c r="B715" s="56"/>
      <c r="C715" s="56"/>
      <c r="D715" s="56"/>
    </row>
    <row r="716" ht="12.75" customHeight="1">
      <c r="B716" s="56"/>
      <c r="C716" s="56"/>
      <c r="D716" s="56"/>
    </row>
    <row r="717" ht="12.75" customHeight="1">
      <c r="B717" s="56"/>
      <c r="C717" s="56"/>
      <c r="D717" s="56"/>
    </row>
    <row r="718" ht="12.75" customHeight="1">
      <c r="B718" s="56"/>
      <c r="C718" s="56"/>
      <c r="D718" s="56"/>
    </row>
    <row r="719" ht="12.75" customHeight="1">
      <c r="B719" s="56"/>
      <c r="C719" s="56"/>
      <c r="D719" s="56"/>
    </row>
    <row r="720" ht="12.75" customHeight="1">
      <c r="B720" s="56"/>
      <c r="C720" s="56"/>
      <c r="D720" s="56"/>
    </row>
    <row r="721" ht="12.75" customHeight="1">
      <c r="B721" s="56"/>
      <c r="C721" s="56"/>
      <c r="D721" s="56"/>
    </row>
    <row r="722" ht="12.75" customHeight="1">
      <c r="B722" s="56"/>
      <c r="C722" s="56"/>
      <c r="D722" s="56"/>
    </row>
    <row r="723" ht="12.75" customHeight="1">
      <c r="B723" s="56"/>
      <c r="C723" s="56"/>
      <c r="D723" s="56"/>
    </row>
    <row r="724" ht="12.75" customHeight="1">
      <c r="B724" s="56"/>
      <c r="C724" s="56"/>
      <c r="D724" s="56"/>
    </row>
    <row r="725" ht="12.75" customHeight="1">
      <c r="B725" s="56"/>
      <c r="C725" s="56"/>
      <c r="D725" s="56"/>
    </row>
    <row r="726" ht="12.75" customHeight="1">
      <c r="B726" s="56"/>
      <c r="C726" s="56"/>
      <c r="D726" s="56"/>
    </row>
    <row r="727" ht="12.75" customHeight="1">
      <c r="B727" s="56"/>
      <c r="C727" s="56"/>
      <c r="D727" s="56"/>
    </row>
    <row r="728" ht="12.75" customHeight="1">
      <c r="B728" s="56"/>
      <c r="C728" s="56"/>
      <c r="D728" s="56"/>
    </row>
    <row r="729" ht="12.75" customHeight="1">
      <c r="B729" s="56"/>
      <c r="C729" s="56"/>
      <c r="D729" s="56"/>
    </row>
    <row r="730" ht="12.75" customHeight="1">
      <c r="B730" s="56"/>
      <c r="C730" s="56"/>
      <c r="D730" s="56"/>
    </row>
    <row r="731" ht="12.75" customHeight="1">
      <c r="B731" s="56"/>
      <c r="C731" s="56"/>
      <c r="D731" s="56"/>
    </row>
    <row r="732" ht="12.75" customHeight="1">
      <c r="B732" s="56"/>
      <c r="C732" s="56"/>
      <c r="D732" s="56"/>
    </row>
    <row r="733" ht="12.75" customHeight="1">
      <c r="B733" s="56"/>
      <c r="C733" s="56"/>
      <c r="D733" s="56"/>
    </row>
    <row r="734" ht="12.75" customHeight="1">
      <c r="B734" s="56"/>
      <c r="C734" s="56"/>
      <c r="D734" s="56"/>
    </row>
    <row r="735" ht="12.75" customHeight="1">
      <c r="B735" s="56"/>
      <c r="C735" s="56"/>
      <c r="D735" s="56"/>
    </row>
    <row r="736" ht="12.75" customHeight="1">
      <c r="B736" s="56"/>
      <c r="C736" s="56"/>
      <c r="D736" s="56"/>
    </row>
    <row r="737" ht="12.75" customHeight="1">
      <c r="B737" s="56"/>
      <c r="C737" s="56"/>
      <c r="D737" s="56"/>
    </row>
    <row r="738" ht="12.75" customHeight="1">
      <c r="B738" s="56"/>
      <c r="C738" s="56"/>
      <c r="D738" s="56"/>
    </row>
    <row r="739" ht="12.75" customHeight="1">
      <c r="B739" s="56"/>
      <c r="C739" s="56"/>
      <c r="D739" s="56"/>
    </row>
    <row r="740" ht="12.75" customHeight="1">
      <c r="B740" s="56"/>
      <c r="C740" s="56"/>
      <c r="D740" s="56"/>
    </row>
    <row r="741" ht="12.75" customHeight="1">
      <c r="B741" s="56"/>
      <c r="C741" s="56"/>
      <c r="D741" s="56"/>
    </row>
    <row r="742" ht="12.75" customHeight="1">
      <c r="B742" s="56"/>
      <c r="C742" s="56"/>
      <c r="D742" s="56"/>
    </row>
    <row r="743" ht="12.75" customHeight="1">
      <c r="B743" s="56"/>
      <c r="C743" s="56"/>
      <c r="D743" s="56"/>
    </row>
    <row r="744" ht="12.75" customHeight="1">
      <c r="B744" s="56"/>
      <c r="C744" s="56"/>
      <c r="D744" s="56"/>
    </row>
    <row r="745" ht="12.75" customHeight="1">
      <c r="B745" s="56"/>
      <c r="C745" s="56"/>
      <c r="D745" s="56"/>
    </row>
    <row r="746" ht="12.75" customHeight="1">
      <c r="B746" s="56"/>
      <c r="C746" s="56"/>
      <c r="D746" s="56"/>
    </row>
    <row r="747" ht="12.75" customHeight="1">
      <c r="B747" s="56"/>
      <c r="C747" s="56"/>
      <c r="D747" s="56"/>
    </row>
    <row r="748" ht="12.75" customHeight="1">
      <c r="B748" s="56"/>
      <c r="C748" s="56"/>
      <c r="D748" s="56"/>
    </row>
    <row r="749" ht="12.75" customHeight="1">
      <c r="B749" s="56"/>
      <c r="C749" s="56"/>
      <c r="D749" s="56"/>
    </row>
    <row r="750" ht="12.75" customHeight="1">
      <c r="B750" s="56"/>
      <c r="C750" s="56"/>
      <c r="D750" s="56"/>
    </row>
    <row r="751" ht="12.75" customHeight="1">
      <c r="B751" s="56"/>
      <c r="C751" s="56"/>
      <c r="D751" s="56"/>
    </row>
    <row r="752" ht="12.75" customHeight="1">
      <c r="B752" s="56"/>
      <c r="C752" s="56"/>
      <c r="D752" s="56"/>
    </row>
    <row r="753" ht="12.75" customHeight="1">
      <c r="B753" s="56"/>
      <c r="C753" s="56"/>
      <c r="D753" s="56"/>
    </row>
    <row r="754" ht="12.75" customHeight="1">
      <c r="B754" s="56"/>
      <c r="C754" s="56"/>
      <c r="D754" s="56"/>
    </row>
    <row r="755" ht="12.75" customHeight="1">
      <c r="B755" s="56"/>
      <c r="C755" s="56"/>
      <c r="D755" s="56"/>
    </row>
    <row r="756" ht="12.75" customHeight="1">
      <c r="B756" s="56"/>
      <c r="C756" s="56"/>
      <c r="D756" s="56"/>
    </row>
    <row r="757" ht="12.75" customHeight="1">
      <c r="B757" s="56"/>
      <c r="C757" s="56"/>
      <c r="D757" s="56"/>
    </row>
    <row r="758" ht="12.75" customHeight="1">
      <c r="B758" s="56"/>
      <c r="C758" s="56"/>
      <c r="D758" s="56"/>
    </row>
    <row r="759" ht="12.75" customHeight="1">
      <c r="B759" s="56"/>
      <c r="C759" s="56"/>
      <c r="D759" s="56"/>
    </row>
    <row r="760" ht="12.75" customHeight="1">
      <c r="B760" s="56"/>
      <c r="C760" s="56"/>
      <c r="D760" s="56"/>
    </row>
    <row r="761" ht="12.75" customHeight="1">
      <c r="B761" s="56"/>
      <c r="C761" s="56"/>
      <c r="D761" s="56"/>
    </row>
    <row r="762" ht="12.75" customHeight="1">
      <c r="B762" s="56"/>
      <c r="C762" s="56"/>
      <c r="D762" s="56"/>
    </row>
    <row r="763" ht="12.75" customHeight="1">
      <c r="B763" s="56"/>
      <c r="C763" s="56"/>
      <c r="D763" s="56"/>
    </row>
    <row r="764" ht="12.75" customHeight="1">
      <c r="B764" s="56"/>
      <c r="C764" s="56"/>
      <c r="D764" s="56"/>
    </row>
    <row r="765" ht="12.75" customHeight="1">
      <c r="B765" s="56"/>
      <c r="C765" s="56"/>
      <c r="D765" s="56"/>
    </row>
    <row r="766" ht="12.75" customHeight="1">
      <c r="B766" s="56"/>
      <c r="C766" s="56"/>
      <c r="D766" s="56"/>
    </row>
    <row r="767" ht="12.75" customHeight="1">
      <c r="B767" s="56"/>
      <c r="C767" s="56"/>
      <c r="D767" s="56"/>
    </row>
    <row r="768" ht="12.75" customHeight="1">
      <c r="B768" s="56"/>
      <c r="C768" s="56"/>
      <c r="D768" s="56"/>
    </row>
    <row r="769" ht="12.75" customHeight="1">
      <c r="B769" s="56"/>
      <c r="C769" s="56"/>
      <c r="D769" s="56"/>
    </row>
    <row r="770" ht="12.75" customHeight="1">
      <c r="B770" s="56"/>
      <c r="C770" s="56"/>
      <c r="D770" s="56"/>
    </row>
    <row r="771" ht="12.75" customHeight="1">
      <c r="B771" s="56"/>
      <c r="C771" s="56"/>
      <c r="D771" s="56"/>
    </row>
    <row r="772" ht="12.75" customHeight="1">
      <c r="B772" s="56"/>
      <c r="C772" s="56"/>
      <c r="D772" s="56"/>
    </row>
    <row r="773" ht="12.75" customHeight="1">
      <c r="B773" s="56"/>
      <c r="C773" s="56"/>
      <c r="D773" s="56"/>
    </row>
    <row r="774" ht="12.75" customHeight="1">
      <c r="B774" s="56"/>
      <c r="C774" s="56"/>
      <c r="D774" s="56"/>
    </row>
    <row r="775" ht="12.75" customHeight="1">
      <c r="B775" s="56"/>
      <c r="C775" s="56"/>
      <c r="D775" s="56"/>
    </row>
    <row r="776" ht="12.75" customHeight="1">
      <c r="B776" s="56"/>
      <c r="C776" s="56"/>
      <c r="D776" s="56"/>
    </row>
    <row r="777" ht="12.75" customHeight="1">
      <c r="B777" s="56"/>
      <c r="C777" s="56"/>
      <c r="D777" s="56"/>
    </row>
    <row r="778" ht="12.75" customHeight="1">
      <c r="B778" s="56"/>
      <c r="C778" s="56"/>
      <c r="D778" s="56"/>
    </row>
    <row r="779" ht="12.75" customHeight="1">
      <c r="B779" s="56"/>
      <c r="C779" s="56"/>
      <c r="D779" s="56"/>
    </row>
    <row r="780" ht="12.75" customHeight="1">
      <c r="B780" s="56"/>
      <c r="C780" s="56"/>
      <c r="D780" s="56"/>
    </row>
    <row r="781" ht="12.75" customHeight="1">
      <c r="B781" s="56"/>
      <c r="C781" s="56"/>
      <c r="D781" s="56"/>
    </row>
    <row r="782" ht="12.75" customHeight="1">
      <c r="B782" s="56"/>
      <c r="C782" s="56"/>
      <c r="D782" s="56"/>
    </row>
    <row r="783" ht="12.75" customHeight="1">
      <c r="B783" s="56"/>
      <c r="C783" s="56"/>
      <c r="D783" s="56"/>
    </row>
    <row r="784" ht="12.75" customHeight="1">
      <c r="B784" s="56"/>
      <c r="C784" s="56"/>
      <c r="D784" s="56"/>
    </row>
    <row r="785" ht="12.75" customHeight="1">
      <c r="B785" s="56"/>
      <c r="C785" s="56"/>
      <c r="D785" s="56"/>
    </row>
    <row r="786" ht="12.75" customHeight="1">
      <c r="B786" s="56"/>
      <c r="C786" s="56"/>
      <c r="D786" s="56"/>
    </row>
    <row r="787" ht="12.75" customHeight="1">
      <c r="B787" s="56"/>
      <c r="C787" s="56"/>
      <c r="D787" s="56"/>
    </row>
    <row r="788" ht="12.75" customHeight="1">
      <c r="B788" s="56"/>
      <c r="C788" s="56"/>
      <c r="D788" s="56"/>
    </row>
    <row r="789" ht="12.75" customHeight="1">
      <c r="B789" s="56"/>
      <c r="C789" s="56"/>
      <c r="D789" s="56"/>
    </row>
    <row r="790" ht="12.75" customHeight="1">
      <c r="B790" s="56"/>
      <c r="C790" s="56"/>
      <c r="D790" s="56"/>
    </row>
    <row r="791" ht="12.75" customHeight="1">
      <c r="B791" s="56"/>
      <c r="C791" s="56"/>
      <c r="D791" s="56"/>
    </row>
    <row r="792" ht="12.75" customHeight="1">
      <c r="B792" s="56"/>
      <c r="C792" s="56"/>
      <c r="D792" s="56"/>
    </row>
    <row r="793" ht="12.75" customHeight="1">
      <c r="B793" s="56"/>
      <c r="C793" s="56"/>
      <c r="D793" s="56"/>
    </row>
    <row r="794" ht="12.75" customHeight="1">
      <c r="B794" s="56"/>
      <c r="C794" s="56"/>
      <c r="D794" s="56"/>
    </row>
    <row r="795" ht="12.75" customHeight="1">
      <c r="B795" s="56"/>
      <c r="C795" s="56"/>
      <c r="D795" s="56"/>
    </row>
    <row r="796" ht="12.75" customHeight="1">
      <c r="B796" s="56"/>
      <c r="C796" s="56"/>
      <c r="D796" s="56"/>
    </row>
    <row r="797" ht="12.75" customHeight="1">
      <c r="B797" s="56"/>
      <c r="C797" s="56"/>
      <c r="D797" s="56"/>
    </row>
    <row r="798" ht="12.75" customHeight="1">
      <c r="B798" s="56"/>
      <c r="C798" s="56"/>
      <c r="D798" s="56"/>
    </row>
    <row r="799" ht="12.75" customHeight="1">
      <c r="B799" s="56"/>
      <c r="C799" s="56"/>
      <c r="D799" s="56"/>
    </row>
    <row r="800" ht="12.75" customHeight="1">
      <c r="B800" s="56"/>
      <c r="C800" s="56"/>
      <c r="D800" s="56"/>
    </row>
    <row r="801" ht="12.75" customHeight="1">
      <c r="B801" s="56"/>
      <c r="C801" s="56"/>
      <c r="D801" s="56"/>
    </row>
    <row r="802" ht="12.75" customHeight="1">
      <c r="B802" s="56"/>
      <c r="C802" s="56"/>
      <c r="D802" s="56"/>
    </row>
    <row r="803" ht="12.75" customHeight="1">
      <c r="B803" s="56"/>
      <c r="C803" s="56"/>
      <c r="D803" s="56"/>
    </row>
    <row r="804" ht="12.75" customHeight="1">
      <c r="B804" s="56"/>
      <c r="C804" s="56"/>
      <c r="D804" s="56"/>
    </row>
    <row r="805" ht="12.75" customHeight="1">
      <c r="B805" s="56"/>
      <c r="C805" s="56"/>
      <c r="D805" s="56"/>
    </row>
    <row r="806" ht="12.75" customHeight="1">
      <c r="B806" s="56"/>
      <c r="C806" s="56"/>
      <c r="D806" s="56"/>
    </row>
    <row r="807" ht="12.75" customHeight="1">
      <c r="B807" s="56"/>
      <c r="C807" s="56"/>
      <c r="D807" s="56"/>
    </row>
    <row r="808" ht="12.75" customHeight="1">
      <c r="B808" s="56"/>
      <c r="C808" s="56"/>
      <c r="D808" s="56"/>
    </row>
    <row r="809" ht="12.75" customHeight="1">
      <c r="B809" s="56"/>
      <c r="C809" s="56"/>
      <c r="D809" s="56"/>
    </row>
    <row r="810" ht="12.75" customHeight="1">
      <c r="B810" s="56"/>
      <c r="C810" s="56"/>
      <c r="D810" s="56"/>
    </row>
    <row r="811" ht="12.75" customHeight="1">
      <c r="B811" s="56"/>
      <c r="C811" s="56"/>
      <c r="D811" s="56"/>
    </row>
    <row r="812" ht="12.75" customHeight="1">
      <c r="B812" s="56"/>
      <c r="C812" s="56"/>
      <c r="D812" s="56"/>
    </row>
    <row r="813" ht="12.75" customHeight="1">
      <c r="B813" s="56"/>
      <c r="C813" s="56"/>
      <c r="D813" s="56"/>
    </row>
    <row r="814" ht="12.75" customHeight="1">
      <c r="B814" s="56"/>
      <c r="C814" s="56"/>
      <c r="D814" s="56"/>
    </row>
    <row r="815" ht="12.75" customHeight="1">
      <c r="B815" s="56"/>
      <c r="C815" s="56"/>
      <c r="D815" s="56"/>
    </row>
    <row r="816" ht="12.75" customHeight="1">
      <c r="B816" s="56"/>
      <c r="C816" s="56"/>
      <c r="D816" s="56"/>
    </row>
    <row r="817" ht="12.75" customHeight="1">
      <c r="B817" s="56"/>
      <c r="C817" s="56"/>
      <c r="D817" s="56"/>
    </row>
    <row r="818" ht="12.75" customHeight="1">
      <c r="B818" s="56"/>
      <c r="C818" s="56"/>
      <c r="D818" s="56"/>
    </row>
    <row r="819" ht="12.75" customHeight="1">
      <c r="B819" s="56"/>
      <c r="C819" s="56"/>
      <c r="D819" s="56"/>
    </row>
    <row r="820" ht="12.75" customHeight="1">
      <c r="B820" s="56"/>
      <c r="C820" s="56"/>
      <c r="D820" s="56"/>
    </row>
    <row r="821" ht="12.75" customHeight="1">
      <c r="B821" s="56"/>
      <c r="C821" s="56"/>
      <c r="D821" s="56"/>
    </row>
    <row r="822" ht="12.75" customHeight="1">
      <c r="B822" s="56"/>
      <c r="C822" s="56"/>
      <c r="D822" s="56"/>
    </row>
    <row r="823" ht="12.75" customHeight="1">
      <c r="B823" s="56"/>
      <c r="C823" s="56"/>
      <c r="D823" s="56"/>
    </row>
    <row r="824" ht="12.75" customHeight="1">
      <c r="B824" s="56"/>
      <c r="C824" s="56"/>
      <c r="D824" s="56"/>
    </row>
    <row r="825" ht="12.75" customHeight="1">
      <c r="B825" s="56"/>
      <c r="C825" s="56"/>
      <c r="D825" s="56"/>
    </row>
    <row r="826" ht="12.75" customHeight="1">
      <c r="B826" s="56"/>
      <c r="C826" s="56"/>
      <c r="D826" s="56"/>
    </row>
    <row r="827" ht="12.75" customHeight="1">
      <c r="B827" s="56"/>
      <c r="C827" s="56"/>
      <c r="D827" s="56"/>
    </row>
    <row r="828" ht="12.75" customHeight="1">
      <c r="B828" s="56"/>
      <c r="C828" s="56"/>
      <c r="D828" s="56"/>
    </row>
    <row r="829" ht="12.75" customHeight="1">
      <c r="B829" s="56"/>
      <c r="C829" s="56"/>
      <c r="D829" s="56"/>
    </row>
    <row r="830" ht="12.75" customHeight="1">
      <c r="B830" s="56"/>
      <c r="C830" s="56"/>
      <c r="D830" s="56"/>
    </row>
    <row r="831" ht="12.75" customHeight="1">
      <c r="B831" s="56"/>
      <c r="C831" s="56"/>
      <c r="D831" s="56"/>
    </row>
    <row r="832" ht="12.75" customHeight="1">
      <c r="B832" s="56"/>
      <c r="C832" s="56"/>
      <c r="D832" s="56"/>
    </row>
    <row r="833" ht="12.75" customHeight="1">
      <c r="B833" s="56"/>
      <c r="C833" s="56"/>
      <c r="D833" s="56"/>
    </row>
    <row r="834" ht="12.75" customHeight="1">
      <c r="B834" s="56"/>
      <c r="C834" s="56"/>
      <c r="D834" s="56"/>
    </row>
    <row r="835" ht="12.75" customHeight="1">
      <c r="B835" s="56"/>
      <c r="C835" s="56"/>
      <c r="D835" s="56"/>
    </row>
    <row r="836" ht="12.75" customHeight="1">
      <c r="B836" s="56"/>
      <c r="C836" s="56"/>
      <c r="D836" s="56"/>
    </row>
    <row r="837" ht="12.75" customHeight="1">
      <c r="B837" s="56"/>
      <c r="C837" s="56"/>
      <c r="D837" s="56"/>
    </row>
    <row r="838" ht="12.75" customHeight="1">
      <c r="B838" s="56"/>
      <c r="C838" s="56"/>
      <c r="D838" s="56"/>
    </row>
    <row r="839" ht="12.75" customHeight="1">
      <c r="B839" s="56"/>
      <c r="C839" s="56"/>
      <c r="D839" s="56"/>
    </row>
    <row r="840" ht="12.75" customHeight="1">
      <c r="B840" s="56"/>
      <c r="C840" s="56"/>
      <c r="D840" s="56"/>
    </row>
    <row r="841" ht="12.75" customHeight="1">
      <c r="B841" s="56"/>
      <c r="C841" s="56"/>
      <c r="D841" s="56"/>
    </row>
    <row r="842" ht="12.75" customHeight="1">
      <c r="B842" s="56"/>
      <c r="C842" s="56"/>
      <c r="D842" s="56"/>
    </row>
    <row r="843" ht="12.75" customHeight="1">
      <c r="B843" s="56"/>
      <c r="C843" s="56"/>
      <c r="D843" s="56"/>
    </row>
    <row r="844" ht="12.75" customHeight="1">
      <c r="B844" s="56"/>
      <c r="C844" s="56"/>
      <c r="D844" s="56"/>
    </row>
    <row r="845" ht="12.75" customHeight="1">
      <c r="B845" s="56"/>
      <c r="C845" s="56"/>
      <c r="D845" s="56"/>
    </row>
    <row r="846" ht="12.75" customHeight="1">
      <c r="B846" s="56"/>
      <c r="C846" s="56"/>
      <c r="D846" s="56"/>
    </row>
    <row r="847" ht="12.75" customHeight="1">
      <c r="B847" s="56"/>
      <c r="C847" s="56"/>
      <c r="D847" s="56"/>
    </row>
    <row r="848" ht="12.75" customHeight="1">
      <c r="B848" s="56"/>
      <c r="C848" s="56"/>
      <c r="D848" s="56"/>
    </row>
    <row r="849" ht="12.75" customHeight="1">
      <c r="B849" s="56"/>
      <c r="C849" s="56"/>
      <c r="D849" s="56"/>
    </row>
    <row r="850" ht="12.75" customHeight="1">
      <c r="B850" s="56"/>
      <c r="C850" s="56"/>
      <c r="D850" s="56"/>
    </row>
    <row r="851" ht="12.75" customHeight="1">
      <c r="B851" s="56"/>
      <c r="C851" s="56"/>
      <c r="D851" s="56"/>
    </row>
    <row r="852" ht="12.75" customHeight="1">
      <c r="B852" s="56"/>
      <c r="C852" s="56"/>
      <c r="D852" s="56"/>
    </row>
    <row r="853" ht="12.75" customHeight="1">
      <c r="B853" s="56"/>
      <c r="C853" s="56"/>
      <c r="D853" s="56"/>
    </row>
    <row r="854" ht="12.75" customHeight="1">
      <c r="B854" s="56"/>
      <c r="C854" s="56"/>
      <c r="D854" s="56"/>
    </row>
    <row r="855" ht="12.75" customHeight="1">
      <c r="B855" s="56"/>
      <c r="C855" s="56"/>
      <c r="D855" s="56"/>
    </row>
    <row r="856" ht="12.75" customHeight="1">
      <c r="B856" s="56"/>
      <c r="C856" s="56"/>
      <c r="D856" s="56"/>
    </row>
    <row r="857" ht="12.75" customHeight="1">
      <c r="B857" s="56"/>
      <c r="C857" s="56"/>
      <c r="D857" s="56"/>
    </row>
    <row r="858" ht="12.75" customHeight="1">
      <c r="B858" s="56"/>
      <c r="C858" s="56"/>
      <c r="D858" s="56"/>
    </row>
    <row r="859" ht="12.75" customHeight="1">
      <c r="B859" s="56"/>
      <c r="C859" s="56"/>
      <c r="D859" s="56"/>
    </row>
    <row r="860" ht="12.75" customHeight="1">
      <c r="B860" s="56"/>
      <c r="C860" s="56"/>
      <c r="D860" s="56"/>
    </row>
    <row r="861" ht="12.75" customHeight="1">
      <c r="B861" s="56"/>
      <c r="C861" s="56"/>
      <c r="D861" s="56"/>
    </row>
    <row r="862" ht="12.75" customHeight="1">
      <c r="B862" s="56"/>
      <c r="C862" s="56"/>
      <c r="D862" s="56"/>
    </row>
    <row r="863" ht="12.75" customHeight="1">
      <c r="B863" s="56"/>
      <c r="C863" s="56"/>
      <c r="D863" s="56"/>
    </row>
    <row r="864" ht="12.75" customHeight="1">
      <c r="B864" s="56"/>
      <c r="C864" s="56"/>
      <c r="D864" s="56"/>
    </row>
    <row r="865" ht="12.75" customHeight="1">
      <c r="B865" s="56"/>
      <c r="C865" s="56"/>
      <c r="D865" s="56"/>
    </row>
    <row r="866" ht="12.75" customHeight="1">
      <c r="B866" s="56"/>
      <c r="C866" s="56"/>
      <c r="D866" s="56"/>
    </row>
    <row r="867" ht="12.75" customHeight="1">
      <c r="B867" s="56"/>
      <c r="C867" s="56"/>
      <c r="D867" s="56"/>
    </row>
    <row r="868" ht="12.75" customHeight="1">
      <c r="B868" s="56"/>
      <c r="C868" s="56"/>
      <c r="D868" s="56"/>
    </row>
    <row r="869" ht="12.75" customHeight="1">
      <c r="B869" s="56"/>
      <c r="C869" s="56"/>
      <c r="D869" s="56"/>
    </row>
    <row r="870" ht="12.75" customHeight="1">
      <c r="B870" s="56"/>
      <c r="C870" s="56"/>
      <c r="D870" s="56"/>
    </row>
    <row r="871" ht="12.75" customHeight="1">
      <c r="B871" s="56"/>
      <c r="C871" s="56"/>
      <c r="D871" s="56"/>
    </row>
    <row r="872" ht="12.75" customHeight="1">
      <c r="B872" s="56"/>
      <c r="C872" s="56"/>
      <c r="D872" s="56"/>
    </row>
    <row r="873" ht="12.75" customHeight="1">
      <c r="B873" s="56"/>
      <c r="C873" s="56"/>
      <c r="D873" s="56"/>
    </row>
    <row r="874" ht="12.75" customHeight="1">
      <c r="B874" s="56"/>
      <c r="C874" s="56"/>
      <c r="D874" s="56"/>
    </row>
    <row r="875" ht="12.75" customHeight="1">
      <c r="B875" s="56"/>
      <c r="C875" s="56"/>
      <c r="D875" s="56"/>
    </row>
    <row r="876" ht="12.75" customHeight="1">
      <c r="B876" s="56"/>
      <c r="C876" s="56"/>
      <c r="D876" s="56"/>
    </row>
    <row r="877" ht="12.75" customHeight="1">
      <c r="B877" s="56"/>
      <c r="C877" s="56"/>
      <c r="D877" s="56"/>
    </row>
    <row r="878" ht="12.75" customHeight="1">
      <c r="B878" s="56"/>
      <c r="C878" s="56"/>
      <c r="D878" s="56"/>
    </row>
    <row r="879" ht="12.75" customHeight="1">
      <c r="B879" s="56"/>
      <c r="C879" s="56"/>
      <c r="D879" s="56"/>
    </row>
    <row r="880" ht="12.75" customHeight="1">
      <c r="B880" s="56"/>
      <c r="C880" s="56"/>
      <c r="D880" s="56"/>
    </row>
    <row r="881" ht="12.75" customHeight="1">
      <c r="B881" s="56"/>
      <c r="C881" s="56"/>
      <c r="D881" s="56"/>
    </row>
    <row r="882" ht="12.75" customHeight="1">
      <c r="B882" s="56"/>
      <c r="C882" s="56"/>
      <c r="D882" s="56"/>
    </row>
    <row r="883" ht="12.75" customHeight="1">
      <c r="B883" s="56"/>
      <c r="C883" s="56"/>
      <c r="D883" s="56"/>
    </row>
    <row r="884" ht="12.75" customHeight="1">
      <c r="B884" s="56"/>
      <c r="C884" s="56"/>
      <c r="D884" s="56"/>
    </row>
    <row r="885" ht="12.75" customHeight="1">
      <c r="B885" s="56"/>
      <c r="C885" s="56"/>
      <c r="D885" s="56"/>
    </row>
    <row r="886" ht="12.75" customHeight="1">
      <c r="B886" s="56"/>
      <c r="C886" s="56"/>
      <c r="D886" s="56"/>
    </row>
    <row r="887" ht="12.75" customHeight="1">
      <c r="B887" s="56"/>
      <c r="C887" s="56"/>
      <c r="D887" s="56"/>
    </row>
    <row r="888" ht="12.75" customHeight="1">
      <c r="B888" s="56"/>
      <c r="C888" s="56"/>
      <c r="D888" s="56"/>
    </row>
    <row r="889" ht="12.75" customHeight="1">
      <c r="B889" s="56"/>
      <c r="C889" s="56"/>
      <c r="D889" s="56"/>
    </row>
    <row r="890" ht="12.75" customHeight="1">
      <c r="B890" s="56"/>
      <c r="C890" s="56"/>
      <c r="D890" s="56"/>
    </row>
    <row r="891" ht="12.75" customHeight="1">
      <c r="B891" s="56"/>
      <c r="C891" s="56"/>
      <c r="D891" s="56"/>
    </row>
    <row r="892" ht="12.75" customHeight="1">
      <c r="B892" s="56"/>
      <c r="C892" s="56"/>
      <c r="D892" s="56"/>
    </row>
    <row r="893" ht="12.75" customHeight="1">
      <c r="B893" s="56"/>
      <c r="C893" s="56"/>
      <c r="D893" s="56"/>
    </row>
    <row r="894" ht="12.75" customHeight="1">
      <c r="B894" s="56"/>
      <c r="C894" s="56"/>
      <c r="D894" s="56"/>
    </row>
    <row r="895" ht="12.75" customHeight="1">
      <c r="B895" s="56"/>
      <c r="C895" s="56"/>
      <c r="D895" s="56"/>
    </row>
    <row r="896" ht="12.75" customHeight="1">
      <c r="B896" s="56"/>
      <c r="C896" s="56"/>
      <c r="D896" s="56"/>
    </row>
    <row r="897" ht="12.75" customHeight="1">
      <c r="B897" s="56"/>
      <c r="C897" s="56"/>
      <c r="D897" s="56"/>
    </row>
    <row r="898" ht="12.75" customHeight="1">
      <c r="B898" s="56"/>
      <c r="C898" s="56"/>
      <c r="D898" s="56"/>
    </row>
    <row r="899" ht="12.75" customHeight="1">
      <c r="B899" s="56"/>
      <c r="C899" s="56"/>
      <c r="D899" s="56"/>
    </row>
    <row r="900" ht="12.75" customHeight="1">
      <c r="B900" s="56"/>
      <c r="C900" s="56"/>
      <c r="D900" s="56"/>
    </row>
    <row r="901" ht="12.75" customHeight="1">
      <c r="B901" s="56"/>
      <c r="C901" s="56"/>
      <c r="D901" s="56"/>
    </row>
    <row r="902" ht="12.75" customHeight="1">
      <c r="B902" s="56"/>
      <c r="C902" s="56"/>
      <c r="D902" s="56"/>
    </row>
    <row r="903" ht="12.75" customHeight="1">
      <c r="B903" s="56"/>
      <c r="C903" s="56"/>
      <c r="D903" s="56"/>
    </row>
    <row r="904" ht="12.75" customHeight="1">
      <c r="B904" s="56"/>
      <c r="C904" s="56"/>
      <c r="D904" s="56"/>
    </row>
    <row r="905" ht="12.75" customHeight="1">
      <c r="B905" s="56"/>
      <c r="C905" s="56"/>
      <c r="D905" s="56"/>
    </row>
    <row r="906" ht="12.75" customHeight="1">
      <c r="B906" s="56"/>
      <c r="C906" s="56"/>
      <c r="D906" s="56"/>
    </row>
    <row r="907" ht="12.75" customHeight="1">
      <c r="B907" s="56"/>
      <c r="C907" s="56"/>
      <c r="D907" s="56"/>
    </row>
    <row r="908" ht="12.75" customHeight="1">
      <c r="B908" s="56"/>
      <c r="C908" s="56"/>
      <c r="D908" s="56"/>
    </row>
    <row r="909" ht="12.75" customHeight="1">
      <c r="B909" s="56"/>
      <c r="C909" s="56"/>
      <c r="D909" s="56"/>
    </row>
    <row r="910" ht="12.75" customHeight="1">
      <c r="B910" s="56"/>
      <c r="C910" s="56"/>
      <c r="D910" s="56"/>
    </row>
    <row r="911" ht="12.75" customHeight="1">
      <c r="B911" s="56"/>
      <c r="C911" s="56"/>
      <c r="D911" s="56"/>
    </row>
    <row r="912" ht="12.75" customHeight="1">
      <c r="B912" s="56"/>
      <c r="C912" s="56"/>
      <c r="D912" s="56"/>
    </row>
    <row r="913" ht="12.75" customHeight="1">
      <c r="B913" s="56"/>
      <c r="C913" s="56"/>
      <c r="D913" s="56"/>
    </row>
    <row r="914" ht="12.75" customHeight="1">
      <c r="B914" s="56"/>
      <c r="C914" s="56"/>
      <c r="D914" s="56"/>
    </row>
    <row r="915" ht="12.75" customHeight="1">
      <c r="B915" s="56"/>
      <c r="C915" s="56"/>
      <c r="D915" s="56"/>
    </row>
    <row r="916" ht="12.75" customHeight="1">
      <c r="B916" s="56"/>
      <c r="C916" s="56"/>
      <c r="D916" s="56"/>
    </row>
    <row r="917" ht="12.75" customHeight="1">
      <c r="B917" s="56"/>
      <c r="C917" s="56"/>
      <c r="D917" s="56"/>
    </row>
    <row r="918" ht="12.75" customHeight="1">
      <c r="B918" s="56"/>
      <c r="C918" s="56"/>
      <c r="D918" s="56"/>
    </row>
    <row r="919" ht="12.75" customHeight="1">
      <c r="B919" s="56"/>
      <c r="C919" s="56"/>
      <c r="D919" s="56"/>
    </row>
    <row r="920" ht="12.75" customHeight="1">
      <c r="B920" s="56"/>
      <c r="C920" s="56"/>
      <c r="D920" s="56"/>
    </row>
    <row r="921" ht="12.75" customHeight="1">
      <c r="B921" s="56"/>
      <c r="C921" s="56"/>
      <c r="D921" s="56"/>
    </row>
    <row r="922" ht="12.75" customHeight="1">
      <c r="B922" s="56"/>
      <c r="C922" s="56"/>
      <c r="D922" s="56"/>
    </row>
    <row r="923" ht="12.75" customHeight="1">
      <c r="B923" s="56"/>
      <c r="C923" s="56"/>
      <c r="D923" s="56"/>
    </row>
    <row r="924" ht="12.75" customHeight="1">
      <c r="B924" s="56"/>
      <c r="C924" s="56"/>
      <c r="D924" s="56"/>
    </row>
    <row r="925" ht="12.75" customHeight="1">
      <c r="B925" s="56"/>
      <c r="C925" s="56"/>
      <c r="D925" s="56"/>
    </row>
    <row r="926" ht="12.75" customHeight="1">
      <c r="B926" s="56"/>
      <c r="C926" s="56"/>
      <c r="D926" s="56"/>
    </row>
    <row r="927" ht="12.75" customHeight="1">
      <c r="B927" s="56"/>
      <c r="C927" s="56"/>
      <c r="D927" s="56"/>
    </row>
    <row r="928" ht="12.75" customHeight="1">
      <c r="B928" s="56"/>
      <c r="C928" s="56"/>
      <c r="D928" s="56"/>
    </row>
    <row r="929" ht="12.75" customHeight="1">
      <c r="B929" s="56"/>
      <c r="C929" s="56"/>
      <c r="D929" s="56"/>
    </row>
    <row r="930" ht="12.75" customHeight="1">
      <c r="B930" s="56"/>
      <c r="C930" s="56"/>
      <c r="D930" s="56"/>
    </row>
    <row r="931" ht="12.75" customHeight="1">
      <c r="B931" s="56"/>
      <c r="C931" s="56"/>
      <c r="D931" s="56"/>
    </row>
    <row r="932" ht="12.75" customHeight="1">
      <c r="B932" s="56"/>
      <c r="C932" s="56"/>
      <c r="D932" s="56"/>
    </row>
    <row r="933" ht="12.75" customHeight="1">
      <c r="B933" s="56"/>
      <c r="C933" s="56"/>
      <c r="D933" s="56"/>
    </row>
    <row r="934" ht="12.75" customHeight="1">
      <c r="B934" s="56"/>
      <c r="C934" s="56"/>
      <c r="D934" s="56"/>
    </row>
    <row r="935" ht="12.75" customHeight="1">
      <c r="B935" s="56"/>
      <c r="C935" s="56"/>
      <c r="D935" s="56"/>
    </row>
    <row r="936" ht="12.75" customHeight="1">
      <c r="B936" s="56"/>
      <c r="C936" s="56"/>
      <c r="D936" s="56"/>
    </row>
    <row r="937" ht="12.75" customHeight="1">
      <c r="B937" s="56"/>
      <c r="C937" s="56"/>
      <c r="D937" s="56"/>
    </row>
    <row r="938" ht="12.75" customHeight="1">
      <c r="B938" s="56"/>
      <c r="C938" s="56"/>
      <c r="D938" s="56"/>
    </row>
    <row r="939" ht="12.75" customHeight="1">
      <c r="B939" s="56"/>
      <c r="C939" s="56"/>
      <c r="D939" s="56"/>
    </row>
    <row r="940" ht="12.75" customHeight="1">
      <c r="B940" s="56"/>
      <c r="C940" s="56"/>
      <c r="D940" s="56"/>
    </row>
    <row r="941" ht="12.75" customHeight="1">
      <c r="B941" s="56"/>
      <c r="C941" s="56"/>
      <c r="D941" s="56"/>
    </row>
    <row r="942" ht="12.75" customHeight="1">
      <c r="B942" s="56"/>
      <c r="C942" s="56"/>
      <c r="D942" s="56"/>
    </row>
    <row r="943" ht="12.75" customHeight="1">
      <c r="B943" s="56"/>
      <c r="C943" s="56"/>
      <c r="D943" s="56"/>
    </row>
    <row r="944" ht="12.75" customHeight="1">
      <c r="B944" s="56"/>
      <c r="C944" s="56"/>
      <c r="D944" s="56"/>
    </row>
    <row r="945" ht="12.75" customHeight="1">
      <c r="B945" s="56"/>
      <c r="C945" s="56"/>
      <c r="D945" s="56"/>
    </row>
    <row r="946" ht="12.75" customHeight="1">
      <c r="B946" s="56"/>
      <c r="C946" s="56"/>
      <c r="D946" s="56"/>
    </row>
    <row r="947" ht="12.75" customHeight="1">
      <c r="B947" s="56"/>
      <c r="C947" s="56"/>
      <c r="D947" s="56"/>
    </row>
    <row r="948" ht="12.75" customHeight="1">
      <c r="B948" s="56"/>
      <c r="C948" s="56"/>
      <c r="D948" s="56"/>
    </row>
    <row r="949" ht="12.75" customHeight="1">
      <c r="B949" s="56"/>
      <c r="C949" s="56"/>
      <c r="D949" s="56"/>
    </row>
    <row r="950" ht="12.75" customHeight="1">
      <c r="B950" s="56"/>
      <c r="C950" s="56"/>
      <c r="D950" s="56"/>
    </row>
    <row r="951" ht="12.75" customHeight="1">
      <c r="B951" s="56"/>
      <c r="C951" s="56"/>
      <c r="D951" s="56"/>
    </row>
    <row r="952" ht="12.75" customHeight="1">
      <c r="B952" s="56"/>
      <c r="C952" s="56"/>
      <c r="D952" s="56"/>
    </row>
    <row r="953" ht="12.75" customHeight="1">
      <c r="B953" s="56"/>
      <c r="C953" s="56"/>
      <c r="D953" s="56"/>
    </row>
    <row r="954" ht="12.75" customHeight="1">
      <c r="B954" s="56"/>
      <c r="C954" s="56"/>
      <c r="D954" s="56"/>
    </row>
    <row r="955" ht="12.75" customHeight="1">
      <c r="B955" s="56"/>
      <c r="C955" s="56"/>
      <c r="D955" s="56"/>
    </row>
    <row r="956" ht="12.75" customHeight="1">
      <c r="B956" s="56"/>
      <c r="C956" s="56"/>
      <c r="D956" s="56"/>
    </row>
    <row r="957" ht="12.75" customHeight="1">
      <c r="B957" s="56"/>
      <c r="C957" s="56"/>
      <c r="D957" s="56"/>
    </row>
    <row r="958" ht="12.75" customHeight="1">
      <c r="B958" s="56"/>
      <c r="C958" s="56"/>
      <c r="D958" s="56"/>
    </row>
    <row r="959" ht="12.75" customHeight="1">
      <c r="B959" s="56"/>
      <c r="C959" s="56"/>
      <c r="D959" s="56"/>
    </row>
    <row r="960" ht="12.75" customHeight="1">
      <c r="B960" s="56"/>
      <c r="C960" s="56"/>
      <c r="D960" s="56"/>
    </row>
    <row r="961" ht="12.75" customHeight="1">
      <c r="B961" s="56"/>
      <c r="C961" s="56"/>
      <c r="D961" s="56"/>
    </row>
    <row r="962" ht="12.75" customHeight="1">
      <c r="B962" s="56"/>
      <c r="C962" s="56"/>
      <c r="D962" s="56"/>
    </row>
    <row r="963" ht="12.75" customHeight="1">
      <c r="B963" s="56"/>
      <c r="C963" s="56"/>
      <c r="D963" s="56"/>
    </row>
    <row r="964" ht="12.75" customHeight="1">
      <c r="B964" s="56"/>
      <c r="C964" s="56"/>
      <c r="D964" s="56"/>
    </row>
    <row r="965" ht="12.75" customHeight="1">
      <c r="B965" s="56"/>
      <c r="C965" s="56"/>
      <c r="D965" s="56"/>
    </row>
    <row r="966" ht="12.75" customHeight="1">
      <c r="B966" s="56"/>
      <c r="C966" s="56"/>
      <c r="D966" s="56"/>
    </row>
    <row r="967" ht="12.75" customHeight="1">
      <c r="B967" s="56"/>
      <c r="C967" s="56"/>
      <c r="D967" s="56"/>
    </row>
    <row r="968" ht="12.75" customHeight="1">
      <c r="B968" s="56"/>
      <c r="C968" s="56"/>
      <c r="D968" s="56"/>
    </row>
    <row r="969" ht="12.75" customHeight="1">
      <c r="B969" s="56"/>
      <c r="C969" s="56"/>
      <c r="D969" s="56"/>
    </row>
    <row r="970" ht="12.75" customHeight="1">
      <c r="B970" s="56"/>
      <c r="C970" s="56"/>
      <c r="D970" s="56"/>
    </row>
    <row r="971" ht="12.75" customHeight="1">
      <c r="B971" s="56"/>
      <c r="C971" s="56"/>
      <c r="D971" s="56"/>
    </row>
    <row r="972" ht="12.75" customHeight="1">
      <c r="B972" s="56"/>
      <c r="C972" s="56"/>
      <c r="D972" s="56"/>
    </row>
    <row r="973" ht="12.75" customHeight="1">
      <c r="B973" s="56"/>
      <c r="C973" s="56"/>
      <c r="D973" s="56"/>
    </row>
    <row r="974" ht="12.75" customHeight="1">
      <c r="B974" s="56"/>
      <c r="C974" s="56"/>
      <c r="D974" s="56"/>
    </row>
    <row r="975" ht="12.75" customHeight="1">
      <c r="B975" s="56"/>
      <c r="C975" s="56"/>
      <c r="D975" s="56"/>
    </row>
    <row r="976" ht="12.75" customHeight="1">
      <c r="B976" s="56"/>
      <c r="C976" s="56"/>
      <c r="D976" s="56"/>
    </row>
    <row r="977" ht="12.75" customHeight="1">
      <c r="B977" s="56"/>
      <c r="C977" s="56"/>
      <c r="D977" s="56"/>
    </row>
    <row r="978" ht="12.75" customHeight="1">
      <c r="B978" s="56"/>
      <c r="C978" s="56"/>
      <c r="D978" s="56"/>
    </row>
    <row r="979" ht="12.75" customHeight="1">
      <c r="B979" s="56"/>
      <c r="C979" s="56"/>
      <c r="D979" s="56"/>
    </row>
    <row r="980" ht="12.75" customHeight="1">
      <c r="B980" s="56"/>
      <c r="C980" s="56"/>
      <c r="D980" s="56"/>
    </row>
    <row r="981" ht="12.75" customHeight="1">
      <c r="B981" s="56"/>
      <c r="C981" s="56"/>
      <c r="D981" s="56"/>
    </row>
    <row r="982" ht="12.75" customHeight="1">
      <c r="B982" s="56"/>
      <c r="C982" s="56"/>
      <c r="D982" s="56"/>
    </row>
    <row r="983" ht="12.75" customHeight="1">
      <c r="B983" s="56"/>
      <c r="C983" s="56"/>
      <c r="D983" s="56"/>
    </row>
    <row r="984" ht="12.75" customHeight="1">
      <c r="B984" s="56"/>
      <c r="C984" s="56"/>
      <c r="D984" s="56"/>
    </row>
    <row r="985" ht="12.75" customHeight="1">
      <c r="B985" s="56"/>
      <c r="C985" s="56"/>
      <c r="D985" s="56"/>
    </row>
    <row r="986" ht="12.75" customHeight="1">
      <c r="B986" s="56"/>
      <c r="C986" s="56"/>
      <c r="D986" s="56"/>
    </row>
    <row r="987" ht="12.75" customHeight="1">
      <c r="B987" s="56"/>
      <c r="C987" s="56"/>
      <c r="D987" s="56"/>
    </row>
    <row r="988" ht="12.75" customHeight="1">
      <c r="B988" s="56"/>
      <c r="C988" s="56"/>
      <c r="D988" s="56"/>
    </row>
    <row r="989" ht="12.75" customHeight="1">
      <c r="B989" s="56"/>
      <c r="C989" s="56"/>
      <c r="D989" s="56"/>
    </row>
    <row r="990" ht="12.75" customHeight="1">
      <c r="B990" s="56"/>
      <c r="C990" s="56"/>
      <c r="D990" s="56"/>
    </row>
    <row r="991" ht="12.75" customHeight="1">
      <c r="B991" s="56"/>
      <c r="C991" s="56"/>
      <c r="D991" s="56"/>
    </row>
    <row r="992" ht="12.75" customHeight="1">
      <c r="B992" s="56"/>
      <c r="C992" s="56"/>
      <c r="D992" s="56"/>
    </row>
    <row r="993" ht="12.75" customHeight="1">
      <c r="B993" s="56"/>
      <c r="C993" s="56"/>
      <c r="D993" s="56"/>
    </row>
    <row r="994" ht="12.75" customHeight="1">
      <c r="B994" s="56"/>
      <c r="C994" s="56"/>
      <c r="D994" s="56"/>
    </row>
    <row r="995" ht="12.75" customHeight="1">
      <c r="B995" s="56"/>
      <c r="C995" s="56"/>
      <c r="D995" s="56"/>
    </row>
    <row r="996" ht="12.75" customHeight="1">
      <c r="B996" s="56"/>
      <c r="C996" s="56"/>
      <c r="D996" s="56"/>
    </row>
    <row r="997" ht="12.75" customHeight="1">
      <c r="B997" s="56"/>
      <c r="C997" s="56"/>
      <c r="D997" s="56"/>
    </row>
    <row r="998" ht="12.75" customHeight="1">
      <c r="B998" s="56"/>
      <c r="C998" s="56"/>
      <c r="D998" s="56"/>
    </row>
    <row r="999" ht="12.75" customHeight="1">
      <c r="B999" s="56"/>
      <c r="C999" s="56"/>
      <c r="D999" s="56"/>
    </row>
    <row r="1000" ht="12.75" customHeight="1">
      <c r="B1000" s="56"/>
      <c r="C1000" s="56"/>
      <c r="D1000" s="56"/>
    </row>
  </sheetData>
  <mergeCells count="1">
    <mergeCell ref="A69:L69"/>
  </mergeCells>
  <printOptions/>
  <pageMargins bottom="1.0" footer="0.0" header="0.0" left="0.75" right="0.75" top="1.0"/>
  <pageSetup paperSize="9" orientation="landscape"/>
  <headerFooter>
    <oddFooter>&amp;L#000000Essity Internal&amp;R#000000Essity Internal</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fitToPage="1"/>
  </sheetPr>
  <sheetViews>
    <sheetView showGridLines="0" workbookViewId="0"/>
  </sheetViews>
  <sheetFormatPr customHeight="1" defaultColWidth="12.63" defaultRowHeight="15.0"/>
  <cols>
    <col customWidth="1" min="1" max="1" width="75.63"/>
    <col customWidth="1" min="2" max="4" width="9.38"/>
    <col customWidth="1" min="5" max="5" width="8.88"/>
    <col customWidth="1" min="6" max="6" width="9.38"/>
    <col customWidth="1" min="7" max="11" width="10.63"/>
    <col customWidth="1" min="12" max="12" width="26.0"/>
    <col customWidth="1" min="13" max="27" width="9.13"/>
  </cols>
  <sheetData>
    <row r="1" ht="12.75" customHeight="1">
      <c r="A1" s="2" t="s">
        <v>120</v>
      </c>
      <c r="B1" s="2"/>
      <c r="C1" s="2"/>
      <c r="D1" s="89"/>
      <c r="E1" s="89"/>
      <c r="F1" s="90"/>
      <c r="G1" s="91"/>
      <c r="H1" s="5"/>
      <c r="I1" s="5"/>
      <c r="J1" s="5"/>
      <c r="K1" s="5"/>
      <c r="L1" s="4"/>
      <c r="M1" s="4"/>
      <c r="N1" s="4"/>
      <c r="O1" s="4"/>
      <c r="P1" s="4"/>
      <c r="Q1" s="4"/>
      <c r="R1" s="4"/>
      <c r="S1" s="4"/>
      <c r="T1" s="4"/>
      <c r="U1" s="4"/>
      <c r="V1" s="4"/>
      <c r="W1" s="4"/>
      <c r="X1" s="4"/>
      <c r="Y1" s="4"/>
      <c r="Z1" s="4"/>
      <c r="AA1" s="4"/>
    </row>
    <row r="2" ht="12.75" customHeight="1">
      <c r="A2" s="5"/>
      <c r="B2" s="5"/>
      <c r="C2" s="5"/>
      <c r="D2" s="90"/>
      <c r="E2" s="91"/>
      <c r="F2" s="91"/>
      <c r="G2" s="91"/>
      <c r="H2" s="5"/>
      <c r="I2" s="5"/>
      <c r="J2" s="5"/>
      <c r="K2" s="5"/>
      <c r="L2" s="5"/>
      <c r="M2" s="5"/>
      <c r="N2" s="5"/>
      <c r="O2" s="5"/>
      <c r="P2" s="5"/>
      <c r="Q2" s="5"/>
      <c r="R2" s="5"/>
      <c r="S2" s="5"/>
      <c r="T2" s="5"/>
      <c r="U2" s="5"/>
      <c r="V2" s="5"/>
      <c r="W2" s="5"/>
      <c r="X2" s="5"/>
      <c r="Y2" s="5"/>
      <c r="Z2" s="5"/>
      <c r="AA2" s="5"/>
    </row>
    <row r="3" ht="12.75" customHeight="1">
      <c r="A3" s="92" t="s">
        <v>1</v>
      </c>
      <c r="B3" s="8">
        <v>2024.0</v>
      </c>
      <c r="C3" s="9">
        <v>2023.0</v>
      </c>
      <c r="D3" s="9" t="s">
        <v>121</v>
      </c>
      <c r="E3" s="9" t="s">
        <v>122</v>
      </c>
      <c r="F3" s="9">
        <v>2020.0</v>
      </c>
      <c r="G3" s="9">
        <v>2019.0</v>
      </c>
      <c r="H3" s="9">
        <v>2018.0</v>
      </c>
      <c r="I3" s="9">
        <v>2017.0</v>
      </c>
      <c r="J3" s="9">
        <v>2016.0</v>
      </c>
      <c r="K3" s="10">
        <v>2015.0</v>
      </c>
    </row>
    <row r="4" ht="12.75" customHeight="1">
      <c r="A4" s="5" t="s">
        <v>123</v>
      </c>
      <c r="B4" s="16">
        <v>145546.0</v>
      </c>
      <c r="C4" s="14">
        <v>147147.0</v>
      </c>
      <c r="D4" s="14">
        <v>131320.0</v>
      </c>
      <c r="E4" s="14">
        <v>101466.0</v>
      </c>
      <c r="F4" s="14">
        <v>121752.0</v>
      </c>
      <c r="G4" s="14">
        <v>128975.0</v>
      </c>
      <c r="H4" s="14">
        <v>118500.0</v>
      </c>
      <c r="I4" s="14">
        <v>109265.0</v>
      </c>
      <c r="J4" s="14">
        <v>101238.0</v>
      </c>
      <c r="K4" s="14">
        <v>98519.0</v>
      </c>
      <c r="L4" s="21"/>
      <c r="M4" s="21"/>
      <c r="N4" s="21"/>
      <c r="O4" s="21"/>
      <c r="P4" s="21"/>
      <c r="Q4" s="21"/>
      <c r="R4" s="21"/>
      <c r="S4" s="21"/>
      <c r="T4" s="21"/>
      <c r="U4" s="21"/>
      <c r="V4" s="21"/>
      <c r="W4" s="21"/>
      <c r="X4" s="21"/>
      <c r="Y4" s="21"/>
      <c r="Z4" s="21"/>
      <c r="AA4" s="21"/>
    </row>
    <row r="5" ht="12.75" customHeight="1">
      <c r="A5" s="93" t="s">
        <v>124</v>
      </c>
      <c r="B5" s="23">
        <v>-97929.0</v>
      </c>
      <c r="C5" s="14">
        <v>-122162.0</v>
      </c>
      <c r="D5" s="14">
        <v>-113542.0</v>
      </c>
      <c r="E5" s="14">
        <v>-84975.0</v>
      </c>
      <c r="F5" s="14">
        <v>-97555.0</v>
      </c>
      <c r="G5" s="14">
        <v>-106416.0</v>
      </c>
      <c r="H5" s="14">
        <v>-100165.0</v>
      </c>
      <c r="I5" s="14">
        <v>-90867.0</v>
      </c>
      <c r="J5" s="14">
        <v>-84498.0</v>
      </c>
      <c r="K5" s="14">
        <v>-83483.0</v>
      </c>
      <c r="L5" s="21"/>
      <c r="M5" s="21"/>
      <c r="N5" s="21"/>
      <c r="O5" s="21"/>
      <c r="P5" s="21"/>
      <c r="Q5" s="21"/>
      <c r="R5" s="21"/>
      <c r="S5" s="21"/>
      <c r="T5" s="21"/>
      <c r="U5" s="21"/>
      <c r="V5" s="21"/>
      <c r="W5" s="21"/>
      <c r="X5" s="21"/>
      <c r="Y5" s="21"/>
      <c r="Z5" s="21"/>
      <c r="AA5" s="21"/>
    </row>
    <row r="6" ht="12.75" customHeight="1">
      <c r="A6" s="6" t="s">
        <v>125</v>
      </c>
      <c r="B6" s="25">
        <v>47617.0</v>
      </c>
      <c r="C6" s="19">
        <v>24985.0</v>
      </c>
      <c r="D6" s="19">
        <v>17778.0</v>
      </c>
      <c r="E6" s="19">
        <v>16491.0</v>
      </c>
      <c r="F6" s="19">
        <v>24197.0</v>
      </c>
      <c r="G6" s="19">
        <v>22559.0</v>
      </c>
      <c r="H6" s="19">
        <v>18335.0</v>
      </c>
      <c r="I6" s="19">
        <v>18398.0</v>
      </c>
      <c r="J6" s="19">
        <v>16740.0</v>
      </c>
      <c r="K6" s="19">
        <v>15036.0</v>
      </c>
      <c r="L6" s="20"/>
      <c r="M6" s="20"/>
      <c r="N6" s="20"/>
      <c r="O6" s="20"/>
      <c r="P6" s="20"/>
      <c r="Q6" s="20"/>
      <c r="R6" s="20"/>
      <c r="S6" s="20"/>
      <c r="T6" s="20"/>
      <c r="U6" s="20"/>
      <c r="V6" s="20"/>
      <c r="W6" s="20"/>
      <c r="X6" s="20"/>
      <c r="Y6" s="20"/>
      <c r="Z6" s="20"/>
      <c r="AA6" s="20"/>
    </row>
    <row r="7" ht="12.75" customHeight="1">
      <c r="A7" s="93" t="s">
        <v>126</v>
      </c>
      <c r="B7" s="24"/>
      <c r="C7" s="14">
        <v>584.0</v>
      </c>
      <c r="D7" s="14">
        <v>623.0</v>
      </c>
      <c r="E7" s="14">
        <v>496.0</v>
      </c>
      <c r="F7" s="14">
        <v>456.0</v>
      </c>
      <c r="G7" s="14">
        <v>373.0</v>
      </c>
      <c r="H7" s="14">
        <v>235.0</v>
      </c>
      <c r="I7" s="14">
        <v>67.0</v>
      </c>
      <c r="J7" s="14">
        <v>19.0</v>
      </c>
      <c r="K7" s="14">
        <v>15.0</v>
      </c>
      <c r="L7" s="21"/>
      <c r="M7" s="21"/>
      <c r="N7" s="21"/>
      <c r="O7" s="21"/>
      <c r="P7" s="21"/>
      <c r="Q7" s="21"/>
      <c r="R7" s="21"/>
      <c r="S7" s="21"/>
      <c r="T7" s="21"/>
      <c r="U7" s="21"/>
      <c r="V7" s="21"/>
      <c r="W7" s="21"/>
      <c r="X7" s="21"/>
      <c r="Y7" s="21"/>
      <c r="Z7" s="21"/>
      <c r="AA7" s="21"/>
    </row>
    <row r="8" ht="12.75" customHeight="1">
      <c r="A8" s="6" t="s">
        <v>127</v>
      </c>
      <c r="B8" s="25">
        <v>26998.0</v>
      </c>
      <c r="C8" s="19">
        <v>25569.0</v>
      </c>
      <c r="D8" s="19">
        <v>18401.0</v>
      </c>
      <c r="E8" s="19">
        <v>16987.0</v>
      </c>
      <c r="F8" s="19">
        <v>24653.0</v>
      </c>
      <c r="G8" s="19">
        <v>22932.0</v>
      </c>
      <c r="H8" s="19">
        <v>18570.0</v>
      </c>
      <c r="I8" s="19">
        <v>18465.0</v>
      </c>
      <c r="J8" s="19">
        <v>16759.0</v>
      </c>
      <c r="K8" s="19">
        <v>15051.0</v>
      </c>
      <c r="L8" s="20"/>
      <c r="M8" s="20"/>
      <c r="N8" s="20"/>
      <c r="O8" s="20"/>
      <c r="P8" s="20"/>
      <c r="Q8" s="20"/>
      <c r="R8" s="20"/>
      <c r="S8" s="20"/>
      <c r="T8" s="20"/>
      <c r="U8" s="20"/>
      <c r="V8" s="20"/>
      <c r="W8" s="20"/>
      <c r="X8" s="20"/>
      <c r="Y8" s="20"/>
      <c r="Z8" s="20"/>
      <c r="AA8" s="20"/>
    </row>
    <row r="9" ht="12.75" customHeight="1">
      <c r="A9" s="5" t="s">
        <v>128</v>
      </c>
      <c r="B9" s="94"/>
      <c r="C9" s="95"/>
      <c r="D9" s="95"/>
      <c r="E9" s="95"/>
      <c r="F9" s="95"/>
      <c r="G9" s="95"/>
      <c r="H9" s="95"/>
      <c r="I9" s="95"/>
      <c r="J9" s="95"/>
      <c r="K9" s="65"/>
      <c r="L9" s="21"/>
      <c r="M9" s="21"/>
      <c r="N9" s="21"/>
      <c r="O9" s="21"/>
      <c r="P9" s="21"/>
      <c r="Q9" s="21"/>
      <c r="R9" s="21"/>
      <c r="S9" s="21"/>
      <c r="T9" s="21"/>
      <c r="U9" s="21"/>
      <c r="V9" s="21"/>
      <c r="W9" s="21"/>
      <c r="X9" s="21"/>
      <c r="Y9" s="21"/>
      <c r="Z9" s="21"/>
      <c r="AA9" s="21"/>
    </row>
    <row r="10" ht="12.75" customHeight="1">
      <c r="A10" s="5" t="s">
        <v>129</v>
      </c>
      <c r="B10" s="16">
        <v>-946.0</v>
      </c>
      <c r="C10" s="14">
        <v>2505.0</v>
      </c>
      <c r="D10" s="14">
        <v>-4750.0</v>
      </c>
      <c r="E10" s="14">
        <v>-1578.0</v>
      </c>
      <c r="F10" s="14">
        <v>-2207.0</v>
      </c>
      <c r="G10" s="14">
        <v>-194.0</v>
      </c>
      <c r="H10" s="14">
        <v>-1017.0</v>
      </c>
      <c r="I10" s="14">
        <v>-1703.0</v>
      </c>
      <c r="J10" s="14">
        <v>1059.0</v>
      </c>
      <c r="K10" s="14">
        <v>-1407.0</v>
      </c>
    </row>
    <row r="11" ht="12.75" customHeight="1">
      <c r="A11" s="5" t="s">
        <v>130</v>
      </c>
      <c r="B11" s="16">
        <v>-2218.0</v>
      </c>
      <c r="C11" s="14">
        <v>-19.0</v>
      </c>
      <c r="D11" s="14">
        <v>-3492.0</v>
      </c>
      <c r="E11" s="14">
        <v>-2171.0</v>
      </c>
      <c r="F11" s="14">
        <v>53.0</v>
      </c>
      <c r="G11" s="14">
        <v>-1949.0</v>
      </c>
      <c r="H11" s="14">
        <v>-344.0</v>
      </c>
      <c r="I11" s="14">
        <v>1522.0</v>
      </c>
      <c r="J11" s="14">
        <v>-298.0</v>
      </c>
      <c r="K11" s="14">
        <v>-1029.0</v>
      </c>
    </row>
    <row r="12" ht="12.75" customHeight="1">
      <c r="A12" s="93" t="s">
        <v>131</v>
      </c>
      <c r="B12" s="23">
        <v>2756.0</v>
      </c>
      <c r="C12" s="14">
        <v>-1401.0</v>
      </c>
      <c r="D12" s="14">
        <v>4018.0</v>
      </c>
      <c r="E12" s="14">
        <v>2777.0</v>
      </c>
      <c r="F12" s="14">
        <v>1344.0</v>
      </c>
      <c r="G12" s="14">
        <v>2502.0</v>
      </c>
      <c r="H12" s="14">
        <v>390.0</v>
      </c>
      <c r="I12" s="14">
        <v>-559.0</v>
      </c>
      <c r="J12" s="14">
        <v>835.0</v>
      </c>
      <c r="K12" s="14">
        <v>1919.0</v>
      </c>
    </row>
    <row r="13" ht="12.75" customHeight="1">
      <c r="A13" s="6" t="s">
        <v>132</v>
      </c>
      <c r="B13" s="25">
        <v>-408.0</v>
      </c>
      <c r="C13" s="19">
        <v>1085.0</v>
      </c>
      <c r="D13" s="19">
        <v>-4224.0</v>
      </c>
      <c r="E13" s="19">
        <v>-972.0</v>
      </c>
      <c r="F13" s="19">
        <v>-810.0</v>
      </c>
      <c r="G13" s="19">
        <v>359.0</v>
      </c>
      <c r="H13" s="19">
        <v>-971.0</v>
      </c>
      <c r="I13" s="19">
        <v>-740.0</v>
      </c>
      <c r="J13" s="19">
        <v>1596.0</v>
      </c>
      <c r="K13" s="19">
        <v>-517.0</v>
      </c>
      <c r="O13" s="20"/>
      <c r="P13" s="20"/>
      <c r="Q13" s="20"/>
      <c r="R13" s="20"/>
      <c r="S13" s="20"/>
      <c r="T13" s="20"/>
      <c r="U13" s="20"/>
      <c r="V13" s="20"/>
      <c r="W13" s="20"/>
      <c r="X13" s="20"/>
      <c r="Y13" s="20"/>
      <c r="Z13" s="20"/>
      <c r="AA13" s="20"/>
    </row>
    <row r="14" ht="12.75" customHeight="1">
      <c r="A14" s="4" t="s">
        <v>133</v>
      </c>
      <c r="B14" s="16">
        <v>-7332.0</v>
      </c>
      <c r="C14" s="14">
        <v>-6819.0</v>
      </c>
      <c r="D14" s="14">
        <v>-5362.0</v>
      </c>
      <c r="E14" s="14">
        <v>-5182.0</v>
      </c>
      <c r="F14" s="14">
        <v>-6439.0</v>
      </c>
      <c r="G14" s="14">
        <v>-5707.0</v>
      </c>
      <c r="H14" s="14">
        <v>-6781.0</v>
      </c>
      <c r="I14" s="14">
        <v>-6012.0</v>
      </c>
      <c r="J14" s="14">
        <v>-6255.0</v>
      </c>
      <c r="K14" s="14">
        <v>-5472.0</v>
      </c>
    </row>
    <row r="15" ht="12.75" customHeight="1">
      <c r="A15" s="5" t="s">
        <v>134</v>
      </c>
      <c r="B15" s="16">
        <v>-1456.0</v>
      </c>
      <c r="C15" s="14">
        <v>-1542.0</v>
      </c>
      <c r="D15" s="14">
        <v>-659.0</v>
      </c>
      <c r="E15" s="14">
        <v>-697.0</v>
      </c>
      <c r="F15" s="14">
        <v>-977.0</v>
      </c>
      <c r="G15" s="14">
        <v>-1494.0</v>
      </c>
      <c r="H15" s="14">
        <v>-918.0</v>
      </c>
      <c r="I15" s="14">
        <v>-1091.0</v>
      </c>
      <c r="J15" s="14">
        <v>-1102.0</v>
      </c>
      <c r="K15" s="14">
        <v>-801.0</v>
      </c>
    </row>
    <row r="16" ht="12.75" customHeight="1">
      <c r="A16" s="96" t="s">
        <v>135</v>
      </c>
      <c r="B16" s="18">
        <v>17802.0</v>
      </c>
      <c r="C16" s="19">
        <v>18293.0</v>
      </c>
      <c r="D16" s="19">
        <v>8156.0</v>
      </c>
      <c r="E16" s="19">
        <v>10136.0</v>
      </c>
      <c r="F16" s="19">
        <v>16427.0</v>
      </c>
      <c r="G16" s="19">
        <v>16090.0</v>
      </c>
      <c r="H16" s="19">
        <v>9900.0</v>
      </c>
      <c r="I16" s="19">
        <v>10622.0</v>
      </c>
      <c r="J16" s="19">
        <v>10998.0</v>
      </c>
      <c r="K16" s="19">
        <v>8261.0</v>
      </c>
    </row>
    <row r="17" ht="12.75" customHeight="1">
      <c r="A17" s="5" t="s">
        <v>136</v>
      </c>
      <c r="B17" s="16">
        <v>-560.0</v>
      </c>
      <c r="C17" s="14">
        <v>-608.0</v>
      </c>
      <c r="D17" s="14">
        <v>-476.0</v>
      </c>
      <c r="E17" s="14">
        <v>-392.0</v>
      </c>
      <c r="F17" s="14">
        <v>-409.0</v>
      </c>
      <c r="G17" s="14">
        <v>-451.0</v>
      </c>
      <c r="H17" s="14">
        <v>0.0</v>
      </c>
      <c r="I17" s="14">
        <v>0.0</v>
      </c>
      <c r="J17" s="14">
        <v>0.0</v>
      </c>
      <c r="K17" s="14">
        <v>0.0</v>
      </c>
    </row>
    <row r="18" ht="12.75" customHeight="1">
      <c r="A18" s="96" t="s">
        <v>137</v>
      </c>
      <c r="B18" s="18">
        <v>17242.0</v>
      </c>
      <c r="C18" s="19">
        <v>17685.0</v>
      </c>
      <c r="D18" s="19">
        <v>7680.0</v>
      </c>
      <c r="E18" s="19">
        <v>9744.0</v>
      </c>
      <c r="F18" s="19">
        <v>16018.0</v>
      </c>
      <c r="G18" s="19">
        <v>15639.0</v>
      </c>
      <c r="H18" s="19">
        <v>9900.0</v>
      </c>
      <c r="I18" s="19">
        <v>10622.0</v>
      </c>
      <c r="J18" s="19">
        <v>10998.0</v>
      </c>
      <c r="K18" s="19">
        <v>8261.0</v>
      </c>
    </row>
    <row r="19" ht="12.75" customHeight="1">
      <c r="A19" s="5"/>
      <c r="B19" s="94"/>
      <c r="C19" s="95"/>
      <c r="D19" s="95"/>
      <c r="E19" s="95"/>
      <c r="F19" s="95"/>
      <c r="G19" s="95"/>
      <c r="H19" s="95"/>
      <c r="I19" s="95"/>
      <c r="J19" s="95"/>
      <c r="K19" s="65"/>
    </row>
    <row r="20" ht="12.75" customHeight="1">
      <c r="A20" s="5" t="s">
        <v>138</v>
      </c>
      <c r="B20" s="16">
        <v>-1931.0</v>
      </c>
      <c r="C20" s="14">
        <v>-2356.0</v>
      </c>
      <c r="D20" s="14">
        <v>-1320.0</v>
      </c>
      <c r="E20" s="14">
        <v>-567.0</v>
      </c>
      <c r="F20" s="14">
        <v>-958.0</v>
      </c>
      <c r="G20" s="14">
        <v>-1309.0</v>
      </c>
      <c r="H20" s="14">
        <v>-1157.0</v>
      </c>
      <c r="I20" s="14">
        <v>-1182.0</v>
      </c>
      <c r="J20" s="14">
        <v>-835.0</v>
      </c>
      <c r="K20" s="14">
        <v>-828.0</v>
      </c>
    </row>
    <row r="21" ht="12.75" customHeight="1">
      <c r="A21" s="5" t="s">
        <v>139</v>
      </c>
      <c r="B21" s="16">
        <v>-5860.0</v>
      </c>
      <c r="C21" s="14">
        <v>-3615.0</v>
      </c>
      <c r="D21" s="14">
        <v>-2175.0</v>
      </c>
      <c r="E21" s="14">
        <v>-3147.0</v>
      </c>
      <c r="F21" s="14">
        <v>-3917.0</v>
      </c>
      <c r="G21" s="14">
        <v>-1130.0</v>
      </c>
      <c r="H21" s="14">
        <v>-2466.0</v>
      </c>
      <c r="I21" s="14">
        <v>-2971.0</v>
      </c>
      <c r="J21" s="14">
        <v>-3782.0</v>
      </c>
      <c r="K21" s="14">
        <v>-2194.0</v>
      </c>
    </row>
    <row r="22" ht="12.75" customHeight="1">
      <c r="A22" s="93" t="s">
        <v>140</v>
      </c>
      <c r="B22" s="23">
        <v>34.0</v>
      </c>
      <c r="C22" s="14">
        <v>-89.0</v>
      </c>
      <c r="D22" s="14">
        <v>-97.0</v>
      </c>
      <c r="E22" s="14">
        <v>-39.0</v>
      </c>
      <c r="F22" s="14">
        <v>32.0</v>
      </c>
      <c r="G22" s="14">
        <v>8.0</v>
      </c>
      <c r="H22" s="14">
        <v>86.0</v>
      </c>
      <c r="I22" s="14">
        <v>175.0</v>
      </c>
      <c r="J22" s="14">
        <v>149.0</v>
      </c>
      <c r="K22" s="14">
        <v>132.0</v>
      </c>
    </row>
    <row r="23" ht="12.75" customHeight="1">
      <c r="A23" s="6" t="s">
        <v>141</v>
      </c>
      <c r="B23" s="25">
        <v>9485.0</v>
      </c>
      <c r="C23" s="19">
        <v>11625.0</v>
      </c>
      <c r="D23" s="19">
        <v>4088.0</v>
      </c>
      <c r="E23" s="19">
        <v>5991.0</v>
      </c>
      <c r="F23" s="19">
        <v>11175.0</v>
      </c>
      <c r="G23" s="19">
        <v>13208.0</v>
      </c>
      <c r="H23" s="19">
        <v>6363.0</v>
      </c>
      <c r="I23" s="19">
        <v>6644.0</v>
      </c>
      <c r="J23" s="19">
        <v>6530.0</v>
      </c>
      <c r="K23" s="19">
        <v>5371.0</v>
      </c>
    </row>
    <row r="24" ht="12.75" customHeight="1">
      <c r="A24" s="5" t="s">
        <v>142</v>
      </c>
      <c r="B24" s="16">
        <v>-68.0</v>
      </c>
      <c r="C24" s="14">
        <v>-182.0</v>
      </c>
      <c r="D24" s="14">
        <v>-4955.0</v>
      </c>
      <c r="E24" s="14">
        <v>-11813.0</v>
      </c>
      <c r="F24" s="14">
        <v>-747.0</v>
      </c>
      <c r="G24" s="14">
        <v>-143.0</v>
      </c>
      <c r="H24" s="14">
        <v>-694.0</v>
      </c>
      <c r="I24" s="14">
        <v>-26045.0</v>
      </c>
      <c r="J24" s="14">
        <v>-6540.0</v>
      </c>
      <c r="K24" s="14">
        <v>-92.0</v>
      </c>
    </row>
    <row r="25" ht="12.75" customHeight="1">
      <c r="A25" s="93" t="s">
        <v>143</v>
      </c>
      <c r="B25" s="97">
        <v>23908.0</v>
      </c>
      <c r="C25" s="98">
        <v>1249.0</v>
      </c>
      <c r="D25" s="98">
        <v>0.0</v>
      </c>
      <c r="E25" s="14">
        <v>15.0</v>
      </c>
      <c r="F25" s="14">
        <v>367.0</v>
      </c>
      <c r="G25" s="14">
        <v>220.0</v>
      </c>
      <c r="H25" s="14">
        <v>68.0</v>
      </c>
      <c r="I25" s="14">
        <v>29.0</v>
      </c>
      <c r="J25" s="14">
        <v>369.0</v>
      </c>
      <c r="K25" s="14">
        <v>49.0</v>
      </c>
    </row>
    <row r="26" ht="12.75" customHeight="1">
      <c r="A26" s="99" t="s">
        <v>144</v>
      </c>
      <c r="B26" s="31">
        <v>23840.0</v>
      </c>
      <c r="C26" s="19">
        <v>1067.0</v>
      </c>
      <c r="D26" s="19">
        <v>-4955.0</v>
      </c>
      <c r="E26" s="19">
        <v>-11798.0</v>
      </c>
      <c r="F26" s="19">
        <v>-380.0</v>
      </c>
      <c r="G26" s="19">
        <v>77.0</v>
      </c>
      <c r="H26" s="19">
        <v>-626.0</v>
      </c>
      <c r="I26" s="19">
        <v>-26016.0</v>
      </c>
      <c r="J26" s="19">
        <v>-6171.0</v>
      </c>
      <c r="K26" s="19">
        <v>-43.0</v>
      </c>
      <c r="O26" s="20"/>
      <c r="P26" s="20"/>
      <c r="Q26" s="20"/>
      <c r="R26" s="20"/>
      <c r="S26" s="20"/>
      <c r="T26" s="20"/>
      <c r="U26" s="20"/>
      <c r="V26" s="20"/>
      <c r="W26" s="20"/>
      <c r="X26" s="20"/>
      <c r="Y26" s="20"/>
      <c r="Z26" s="20"/>
      <c r="AA26" s="20"/>
    </row>
    <row r="27" ht="12.75" customHeight="1">
      <c r="A27" s="6" t="s">
        <v>145</v>
      </c>
      <c r="B27" s="25">
        <v>33325.0</v>
      </c>
      <c r="C27" s="19">
        <v>12692.0</v>
      </c>
      <c r="D27" s="19">
        <v>-867.0</v>
      </c>
      <c r="E27" s="19">
        <v>-5807.0</v>
      </c>
      <c r="F27" s="19">
        <v>10795.0</v>
      </c>
      <c r="G27" s="19">
        <v>13285.0</v>
      </c>
      <c r="H27" s="19">
        <v>5737.0</v>
      </c>
      <c r="I27" s="19">
        <v>-19372.0</v>
      </c>
      <c r="J27" s="19">
        <v>359.0</v>
      </c>
      <c r="K27" s="19">
        <v>5328.0</v>
      </c>
    </row>
    <row r="28" ht="12.75" customHeight="1">
      <c r="A28" s="5"/>
      <c r="B28" s="94"/>
      <c r="C28" s="95"/>
      <c r="D28" s="95"/>
      <c r="E28" s="95"/>
      <c r="F28" s="95"/>
      <c r="G28" s="95"/>
      <c r="H28" s="95"/>
      <c r="I28" s="95"/>
      <c r="J28" s="95"/>
      <c r="K28" s="65"/>
    </row>
    <row r="29" ht="12.75" customHeight="1">
      <c r="A29" s="5" t="s">
        <v>146</v>
      </c>
      <c r="B29" s="63">
        <v>0.0</v>
      </c>
      <c r="C29" s="65">
        <v>0.0</v>
      </c>
      <c r="D29" s="65">
        <v>0.0</v>
      </c>
      <c r="E29" s="65">
        <v>0.0</v>
      </c>
      <c r="F29" s="14">
        <v>64.0</v>
      </c>
      <c r="G29" s="14">
        <v>4.0</v>
      </c>
      <c r="H29" s="14">
        <v>5.0</v>
      </c>
      <c r="I29" s="14">
        <v>28.0</v>
      </c>
      <c r="J29" s="14">
        <v>435.0</v>
      </c>
      <c r="K29" s="14">
        <v>0.0</v>
      </c>
    </row>
    <row r="30" ht="12.75" customHeight="1">
      <c r="A30" s="5" t="s">
        <v>147</v>
      </c>
      <c r="B30" s="16">
        <v>-23.0</v>
      </c>
      <c r="C30" s="14">
        <v>-2.0</v>
      </c>
      <c r="D30" s="14">
        <v>-21.0</v>
      </c>
      <c r="E30" s="14">
        <v>-273.0</v>
      </c>
      <c r="F30" s="14">
        <v>-423.0</v>
      </c>
      <c r="G30" s="14">
        <v>-336.0</v>
      </c>
      <c r="H30" s="14">
        <v>-397.0</v>
      </c>
      <c r="I30" s="14">
        <v>-285.0</v>
      </c>
      <c r="J30" s="14">
        <v>-190.0</v>
      </c>
      <c r="K30" s="14">
        <v>-216.0</v>
      </c>
    </row>
    <row r="31" ht="12.75" customHeight="1">
      <c r="A31" s="5" t="s">
        <v>148</v>
      </c>
      <c r="B31" s="16">
        <v>-5443.0</v>
      </c>
      <c r="C31" s="14">
        <v>-5092.0</v>
      </c>
      <c r="D31" s="14">
        <v>-4916.0</v>
      </c>
      <c r="E31" s="14">
        <v>-4741.0</v>
      </c>
      <c r="F31" s="14">
        <v>-4390.0</v>
      </c>
      <c r="G31" s="14">
        <v>-4038.0</v>
      </c>
      <c r="H31" s="14">
        <v>-4038.0</v>
      </c>
      <c r="I31" s="65">
        <v>0.0</v>
      </c>
      <c r="J31" s="65">
        <v>0.0</v>
      </c>
      <c r="K31" s="65">
        <v>0.0</v>
      </c>
    </row>
    <row r="32" ht="12.75" customHeight="1">
      <c r="A32" s="5" t="s">
        <v>149</v>
      </c>
      <c r="B32" s="100">
        <v>-2224.0</v>
      </c>
      <c r="C32" s="98">
        <v>0.0</v>
      </c>
      <c r="D32" s="98">
        <v>0.0</v>
      </c>
      <c r="E32" s="98">
        <v>0.0</v>
      </c>
      <c r="F32" s="98">
        <v>0.0</v>
      </c>
      <c r="G32" s="98">
        <v>0.0</v>
      </c>
      <c r="H32" s="98">
        <v>0.0</v>
      </c>
      <c r="I32" s="14">
        <v>838.0</v>
      </c>
      <c r="J32" s="14">
        <v>-14571.0</v>
      </c>
      <c r="K32" s="14">
        <v>-2225.0</v>
      </c>
    </row>
    <row r="33" ht="12.75" customHeight="1">
      <c r="A33" s="101" t="s">
        <v>150</v>
      </c>
      <c r="B33" s="102">
        <v>25635.0</v>
      </c>
      <c r="C33" s="32">
        <v>7598.0</v>
      </c>
      <c r="D33" s="32">
        <v>-5804.0</v>
      </c>
      <c r="E33" s="32">
        <v>-10821.0</v>
      </c>
      <c r="F33" s="32"/>
      <c r="G33" s="32"/>
      <c r="H33" s="32"/>
      <c r="I33" s="32"/>
      <c r="J33" s="32"/>
      <c r="K33" s="32"/>
    </row>
    <row r="34" ht="12.75" customHeight="1">
      <c r="A34" s="5" t="s">
        <v>151</v>
      </c>
      <c r="B34" s="16">
        <v>-467.0</v>
      </c>
      <c r="C34" s="14">
        <v>866.0</v>
      </c>
      <c r="D34" s="14">
        <v>952.0</v>
      </c>
      <c r="E34" s="14">
        <v>628.0</v>
      </c>
      <c r="F34" s="14"/>
      <c r="G34" s="14"/>
      <c r="H34" s="14"/>
      <c r="I34" s="14"/>
      <c r="J34" s="14"/>
      <c r="K34" s="14"/>
    </row>
    <row r="35" ht="12.75" customHeight="1">
      <c r="A35" s="101" t="s">
        <v>152</v>
      </c>
      <c r="B35" s="102">
        <v>25168.0</v>
      </c>
      <c r="C35" s="32">
        <v>8464.0</v>
      </c>
      <c r="D35" s="32">
        <v>-4852.0</v>
      </c>
      <c r="E35" s="32">
        <v>-10193.0</v>
      </c>
      <c r="F35" s="32">
        <v>6046.0</v>
      </c>
      <c r="G35" s="32">
        <v>8915.0</v>
      </c>
      <c r="H35" s="32">
        <v>1307.0</v>
      </c>
      <c r="I35" s="32">
        <v>-18791.0</v>
      </c>
      <c r="J35" s="32">
        <v>-13967.0</v>
      </c>
      <c r="K35" s="32">
        <v>2887.0</v>
      </c>
    </row>
    <row r="36" ht="12.75" customHeight="1">
      <c r="A36" s="6"/>
      <c r="B36" s="80"/>
      <c r="C36" s="80"/>
      <c r="D36" s="80"/>
      <c r="E36" s="80"/>
      <c r="F36" s="80"/>
      <c r="G36" s="80"/>
      <c r="H36" s="80"/>
      <c r="I36" s="80"/>
      <c r="J36" s="80"/>
      <c r="K36" s="80"/>
    </row>
    <row r="37" ht="12.75" customHeight="1">
      <c r="A37" s="6"/>
      <c r="B37" s="103"/>
      <c r="C37" s="104"/>
      <c r="D37" s="104"/>
      <c r="E37" s="104"/>
      <c r="F37" s="104"/>
      <c r="G37" s="104"/>
      <c r="H37" s="104"/>
      <c r="I37" s="104"/>
      <c r="J37" s="104"/>
      <c r="K37" s="80"/>
    </row>
    <row r="38" ht="12.75" customHeight="1">
      <c r="A38" s="6" t="s">
        <v>153</v>
      </c>
      <c r="B38" s="105">
        <v>-53703.0</v>
      </c>
      <c r="C38" s="104">
        <v>-62869.0</v>
      </c>
      <c r="D38" s="104">
        <v>-55433.0</v>
      </c>
      <c r="E38" s="104">
        <v>-42688.0</v>
      </c>
      <c r="F38" s="104">
        <v>-50940.0</v>
      </c>
      <c r="G38" s="104">
        <v>-54404.0</v>
      </c>
      <c r="H38" s="104">
        <v>-52467.0</v>
      </c>
      <c r="I38" s="104">
        <v>-35173.0</v>
      </c>
      <c r="J38" s="104">
        <v>-19058.0</v>
      </c>
      <c r="K38" s="80">
        <v>-25066.0</v>
      </c>
    </row>
    <row r="39" ht="12.75" customHeight="1">
      <c r="A39" s="5" t="s">
        <v>154</v>
      </c>
      <c r="B39" s="63">
        <v>0.0</v>
      </c>
      <c r="C39" s="65">
        <v>0.0</v>
      </c>
      <c r="D39" s="65">
        <v>0.0</v>
      </c>
      <c r="E39" s="65">
        <v>0.0</v>
      </c>
      <c r="F39" s="65">
        <v>0.0</v>
      </c>
      <c r="G39" s="14">
        <v>-3786.0</v>
      </c>
      <c r="H39" s="65">
        <v>0.0</v>
      </c>
      <c r="I39" s="65">
        <v>0.0</v>
      </c>
      <c r="J39" s="65">
        <v>0.0</v>
      </c>
      <c r="K39" s="65">
        <v>0.0</v>
      </c>
    </row>
    <row r="40" ht="12.75" customHeight="1">
      <c r="A40" s="5" t="s">
        <v>155</v>
      </c>
      <c r="B40" s="16">
        <v>25168.0</v>
      </c>
      <c r="C40" s="14">
        <v>8464.0</v>
      </c>
      <c r="D40" s="14">
        <v>-4852.0</v>
      </c>
      <c r="E40" s="14">
        <v>-10193.0</v>
      </c>
      <c r="F40" s="14">
        <v>6046.0</v>
      </c>
      <c r="G40" s="14">
        <v>8915.0</v>
      </c>
      <c r="H40" s="14">
        <v>1307.0</v>
      </c>
      <c r="I40" s="14">
        <v>-18791.0</v>
      </c>
      <c r="J40" s="14">
        <v>-13967.0</v>
      </c>
      <c r="K40" s="14">
        <v>2887.0</v>
      </c>
    </row>
    <row r="41" ht="12.75" customHeight="1">
      <c r="A41" s="5" t="s">
        <v>156</v>
      </c>
      <c r="B41" s="16">
        <v>96.0</v>
      </c>
      <c r="C41" s="14">
        <v>1339.0</v>
      </c>
      <c r="D41" s="14">
        <v>2281.0</v>
      </c>
      <c r="E41" s="14">
        <v>-147.0</v>
      </c>
      <c r="F41" s="14">
        <v>-199.0</v>
      </c>
      <c r="G41" s="14">
        <v>488.0</v>
      </c>
      <c r="H41" s="14">
        <v>-1041.0</v>
      </c>
      <c r="I41" s="14">
        <v>1061.0</v>
      </c>
      <c r="J41" s="14">
        <v>-1570.0</v>
      </c>
      <c r="K41" s="14">
        <v>1281.0</v>
      </c>
    </row>
    <row r="42" ht="12.75" customHeight="1">
      <c r="A42" s="5" t="s">
        <v>157</v>
      </c>
      <c r="B42" s="16">
        <v>-581.0</v>
      </c>
      <c r="C42" s="14">
        <v>-491.0</v>
      </c>
      <c r="D42" s="14">
        <v>-562.0</v>
      </c>
      <c r="E42" s="14">
        <v>-385.0</v>
      </c>
      <c r="F42" s="14">
        <v>-399.0</v>
      </c>
      <c r="G42" s="14">
        <v>-434.0</v>
      </c>
      <c r="H42" s="65">
        <v>0.0</v>
      </c>
      <c r="I42" s="65">
        <v>0.0</v>
      </c>
      <c r="J42" s="65">
        <v>0.0</v>
      </c>
      <c r="K42" s="65">
        <v>0.0</v>
      </c>
      <c r="L42" s="95"/>
    </row>
    <row r="43" ht="12.75" customHeight="1">
      <c r="A43" s="5" t="s">
        <v>158</v>
      </c>
      <c r="B43" s="16">
        <v>-1749.0</v>
      </c>
      <c r="C43" s="14">
        <v>-146.0</v>
      </c>
      <c r="D43" s="14">
        <v>-4303.0</v>
      </c>
      <c r="E43" s="14">
        <v>-2020.0</v>
      </c>
      <c r="F43" s="14">
        <v>2804.0</v>
      </c>
      <c r="G43" s="14">
        <v>-1719.0</v>
      </c>
      <c r="H43" s="14">
        <v>-2203.0</v>
      </c>
      <c r="I43" s="14">
        <v>436.0</v>
      </c>
      <c r="J43" s="14">
        <v>-578.0</v>
      </c>
      <c r="K43" s="14">
        <v>1840.0</v>
      </c>
    </row>
    <row r="44" ht="12.75" customHeight="1">
      <c r="A44" s="96" t="s">
        <v>159</v>
      </c>
      <c r="B44" s="18">
        <v>-30769.0</v>
      </c>
      <c r="C44" s="19">
        <v>-53703.0</v>
      </c>
      <c r="D44" s="19">
        <v>-62869.0</v>
      </c>
      <c r="E44" s="19">
        <v>-55433.0</v>
      </c>
      <c r="F44" s="19">
        <v>-42688.0</v>
      </c>
      <c r="G44" s="19">
        <v>-50940.0</v>
      </c>
      <c r="H44" s="19">
        <v>-54404.0</v>
      </c>
      <c r="I44" s="19">
        <v>-52467.0</v>
      </c>
      <c r="J44" s="19">
        <v>-35173.0</v>
      </c>
      <c r="K44" s="19">
        <v>-19058.0</v>
      </c>
    </row>
    <row r="45" ht="12.75" customHeight="1">
      <c r="A45" s="5"/>
      <c r="B45" s="5"/>
      <c r="C45" s="5"/>
      <c r="D45" s="5"/>
      <c r="E45" s="5"/>
      <c r="F45" s="5"/>
      <c r="G45" s="5"/>
      <c r="H45" s="5"/>
      <c r="I45" s="5"/>
      <c r="J45" s="5"/>
      <c r="K45" s="5"/>
    </row>
    <row r="46" ht="12.75" customHeight="1"/>
    <row r="47" ht="12.75" customHeight="1">
      <c r="A47" s="52" t="s">
        <v>160</v>
      </c>
    </row>
    <row r="48" ht="12.75" customHeight="1"/>
    <row r="49" ht="12.75" customHeight="1">
      <c r="B49" s="106"/>
      <c r="C49" s="106"/>
      <c r="D49" s="106"/>
      <c r="E49" s="106"/>
      <c r="F49" s="106"/>
      <c r="G49" s="106"/>
      <c r="H49" s="106"/>
      <c r="I49" s="106"/>
      <c r="J49" s="106"/>
      <c r="K49" s="106"/>
    </row>
    <row r="50" ht="12.75" customHeight="1">
      <c r="B50" s="106"/>
      <c r="C50" s="106"/>
      <c r="D50" s="106"/>
      <c r="E50" s="106"/>
      <c r="F50" s="106"/>
      <c r="G50" s="106"/>
      <c r="H50" s="106"/>
      <c r="I50" s="106"/>
      <c r="J50" s="106"/>
      <c r="K50" s="106"/>
    </row>
    <row r="51" ht="12.75" customHeight="1">
      <c r="B51" s="106"/>
      <c r="C51" s="106"/>
      <c r="D51" s="106"/>
      <c r="E51" s="106"/>
      <c r="F51" s="106"/>
      <c r="G51" s="106"/>
      <c r="H51" s="106"/>
      <c r="I51" s="106"/>
      <c r="J51" s="106"/>
      <c r="K51" s="106"/>
    </row>
    <row r="52" ht="12.75" customHeight="1">
      <c r="B52" s="106"/>
      <c r="C52" s="106"/>
      <c r="D52" s="106"/>
      <c r="E52" s="106"/>
      <c r="F52" s="106"/>
      <c r="G52" s="106"/>
      <c r="H52" s="106"/>
      <c r="I52" s="106"/>
      <c r="J52" s="106"/>
      <c r="K52" s="106"/>
    </row>
    <row r="53" ht="12.75" customHeight="1">
      <c r="B53" s="106"/>
      <c r="C53" s="106"/>
      <c r="D53" s="106"/>
      <c r="E53" s="106"/>
      <c r="F53" s="106"/>
      <c r="G53" s="106"/>
      <c r="H53" s="106"/>
      <c r="I53" s="106"/>
      <c r="J53" s="106"/>
      <c r="K53" s="106"/>
    </row>
    <row r="54" ht="12.75" customHeight="1">
      <c r="B54" s="106"/>
      <c r="C54" s="106"/>
      <c r="D54" s="106"/>
      <c r="E54" s="106"/>
      <c r="F54" s="106"/>
      <c r="G54" s="106"/>
      <c r="H54" s="106"/>
      <c r="I54" s="106"/>
      <c r="J54" s="106"/>
      <c r="K54" s="106"/>
    </row>
    <row r="55" ht="12.75" customHeight="1">
      <c r="B55" s="106"/>
      <c r="C55" s="106"/>
      <c r="D55" s="106"/>
      <c r="E55" s="106"/>
      <c r="F55" s="106"/>
      <c r="G55" s="106"/>
      <c r="H55" s="106"/>
      <c r="I55" s="106"/>
      <c r="J55" s="106"/>
      <c r="K55" s="106"/>
    </row>
    <row r="56" ht="12.75" customHeight="1">
      <c r="B56" s="106"/>
      <c r="C56" s="106"/>
      <c r="D56" s="106"/>
      <c r="E56" s="106"/>
      <c r="F56" s="106"/>
      <c r="G56" s="106"/>
      <c r="H56" s="106"/>
      <c r="I56" s="106"/>
      <c r="J56" s="106"/>
      <c r="K56" s="106"/>
    </row>
    <row r="57" ht="12.75" customHeight="1">
      <c r="B57" s="106"/>
      <c r="C57" s="106"/>
      <c r="D57" s="106"/>
      <c r="E57" s="106"/>
      <c r="F57" s="106"/>
      <c r="G57" s="106"/>
      <c r="H57" s="106"/>
      <c r="I57" s="106"/>
      <c r="J57" s="106"/>
      <c r="K57" s="106"/>
    </row>
    <row r="58" ht="12.75" customHeight="1">
      <c r="B58" s="106"/>
      <c r="C58" s="106"/>
      <c r="D58" s="106"/>
      <c r="E58" s="106"/>
      <c r="F58" s="106"/>
      <c r="G58" s="106"/>
      <c r="H58" s="106"/>
      <c r="I58" s="106"/>
      <c r="J58" s="106"/>
      <c r="K58" s="106"/>
    </row>
    <row r="59" ht="12.75" customHeight="1">
      <c r="B59" s="106"/>
      <c r="C59" s="106"/>
      <c r="D59" s="106"/>
      <c r="E59" s="106"/>
      <c r="F59" s="106"/>
      <c r="G59" s="106"/>
      <c r="H59" s="106"/>
      <c r="I59" s="106"/>
      <c r="J59" s="106"/>
      <c r="K59" s="106"/>
    </row>
    <row r="60" ht="12.75" customHeight="1">
      <c r="B60" s="106"/>
      <c r="C60" s="106"/>
      <c r="D60" s="106"/>
      <c r="E60" s="106"/>
      <c r="F60" s="106"/>
      <c r="G60" s="106"/>
      <c r="H60" s="106"/>
      <c r="I60" s="106"/>
      <c r="J60" s="106"/>
      <c r="K60" s="106"/>
    </row>
    <row r="61" ht="12.75" customHeight="1">
      <c r="B61" s="106"/>
      <c r="C61" s="106"/>
      <c r="D61" s="106"/>
      <c r="E61" s="106"/>
      <c r="F61" s="106"/>
      <c r="G61" s="106"/>
      <c r="H61" s="106"/>
      <c r="I61" s="106"/>
      <c r="J61" s="106"/>
      <c r="K61" s="106"/>
    </row>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 footer="0.0" header="0.0" left="0.75" right="0.75" top="1.0"/>
  <pageSetup paperSize="9" orientation="landscape"/>
  <headerFooter>
    <oddFooter>&amp;L#000000Essity Internal&amp;R#000000Essity Internal</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00"/>
    <pageSetUpPr fitToPage="1"/>
  </sheetPr>
  <sheetViews>
    <sheetView showGridLines="0" workbookViewId="0"/>
  </sheetViews>
  <sheetFormatPr customHeight="1" defaultColWidth="12.63" defaultRowHeight="15.0"/>
  <cols>
    <col customWidth="1" min="1" max="1" width="47.5"/>
    <col customWidth="1" min="2" max="5" width="8.5"/>
    <col customWidth="1" min="6" max="6" width="9.38"/>
    <col customWidth="1" min="7" max="11" width="10.5"/>
    <col customWidth="1" min="12" max="12" width="36.63"/>
    <col customWidth="1" min="13" max="27" width="9.13"/>
  </cols>
  <sheetData>
    <row r="1" ht="12.75" customHeight="1">
      <c r="A1" s="2" t="s">
        <v>161</v>
      </c>
      <c r="B1" s="2"/>
      <c r="C1" s="2"/>
      <c r="D1" s="2"/>
      <c r="E1" s="2"/>
      <c r="F1" s="2"/>
      <c r="G1" s="2"/>
      <c r="H1" s="2"/>
      <c r="I1" s="2"/>
      <c r="J1" s="2"/>
      <c r="K1" s="2"/>
      <c r="L1" s="4"/>
      <c r="M1" s="4"/>
      <c r="N1" s="4"/>
      <c r="O1" s="4"/>
      <c r="P1" s="4"/>
      <c r="Q1" s="4"/>
      <c r="R1" s="4"/>
      <c r="S1" s="4"/>
      <c r="T1" s="4"/>
      <c r="U1" s="4"/>
      <c r="V1" s="4"/>
      <c r="W1" s="4"/>
      <c r="X1" s="4"/>
      <c r="Y1" s="4"/>
      <c r="Z1" s="4"/>
      <c r="AA1" s="4"/>
    </row>
    <row r="2" ht="12.75" customHeight="1">
      <c r="A2" s="5"/>
      <c r="B2" s="5"/>
      <c r="C2" s="5"/>
      <c r="D2" s="5"/>
      <c r="E2" s="5"/>
      <c r="F2" s="5"/>
      <c r="G2" s="5"/>
      <c r="H2" s="5"/>
      <c r="I2" s="5"/>
      <c r="J2" s="5"/>
      <c r="K2" s="5"/>
      <c r="L2" s="5"/>
      <c r="M2" s="5"/>
      <c r="N2" s="5"/>
      <c r="O2" s="5"/>
      <c r="P2" s="5"/>
      <c r="Q2" s="5"/>
      <c r="R2" s="5"/>
      <c r="S2" s="5"/>
      <c r="T2" s="5"/>
      <c r="U2" s="5"/>
      <c r="V2" s="5"/>
      <c r="W2" s="5"/>
      <c r="X2" s="5"/>
      <c r="Y2" s="5"/>
      <c r="Z2" s="5"/>
      <c r="AA2" s="5"/>
    </row>
    <row r="3" ht="12.75" customHeight="1">
      <c r="A3" s="92" t="s">
        <v>1</v>
      </c>
      <c r="B3" s="8">
        <v>2024.0</v>
      </c>
      <c r="C3" s="9">
        <v>2023.0</v>
      </c>
      <c r="D3" s="9" t="s">
        <v>162</v>
      </c>
      <c r="E3" s="9" t="s">
        <v>163</v>
      </c>
      <c r="F3" s="9">
        <v>2020.0</v>
      </c>
      <c r="G3" s="9">
        <v>2019.0</v>
      </c>
      <c r="H3" s="9">
        <v>2018.0</v>
      </c>
      <c r="I3" s="9">
        <v>2017.0</v>
      </c>
      <c r="J3" s="9">
        <v>2016.0</v>
      </c>
      <c r="K3" s="9">
        <v>2015.0</v>
      </c>
      <c r="L3" s="3"/>
      <c r="M3" s="3"/>
      <c r="N3" s="3"/>
      <c r="O3" s="3"/>
      <c r="P3" s="3"/>
      <c r="Q3" s="3"/>
      <c r="R3" s="3"/>
      <c r="S3" s="3"/>
      <c r="T3" s="3"/>
      <c r="U3" s="3"/>
      <c r="V3" s="3"/>
      <c r="W3" s="3"/>
      <c r="X3" s="3"/>
      <c r="Y3" s="3"/>
      <c r="Z3" s="3"/>
      <c r="AA3" s="3"/>
    </row>
    <row r="4" ht="12.75" customHeight="1">
      <c r="A4" s="6" t="s">
        <v>164</v>
      </c>
      <c r="B4" s="44"/>
      <c r="C4" s="44"/>
      <c r="D4" s="44"/>
      <c r="E4" s="44"/>
      <c r="F4" s="44"/>
      <c r="G4" s="44"/>
      <c r="H4" s="44"/>
      <c r="I4" s="44"/>
      <c r="J4" s="44"/>
      <c r="K4" s="36"/>
      <c r="L4" s="5"/>
      <c r="M4" s="3"/>
      <c r="N4" s="3"/>
      <c r="O4" s="3"/>
      <c r="P4" s="3"/>
      <c r="Q4" s="3"/>
      <c r="R4" s="3"/>
      <c r="S4" s="5"/>
      <c r="T4" s="5"/>
      <c r="U4" s="5"/>
      <c r="V4" s="5"/>
      <c r="W4" s="5"/>
      <c r="X4" s="5"/>
      <c r="Y4" s="5"/>
      <c r="Z4" s="5"/>
      <c r="AA4" s="5"/>
    </row>
    <row r="5" ht="12.75" customHeight="1">
      <c r="A5" s="4" t="s">
        <v>123</v>
      </c>
      <c r="B5" s="16">
        <v>145546.0</v>
      </c>
      <c r="C5" s="107">
        <f>'Income statement'!C4</f>
        <v>147147.3454</v>
      </c>
      <c r="D5" s="107">
        <f>'Income statement'!D4</f>
        <v>131320</v>
      </c>
      <c r="E5" s="107">
        <f>'Income statement'!E4</f>
        <v>101466</v>
      </c>
      <c r="F5" s="107">
        <f>'Income statement'!F4</f>
        <v>121752</v>
      </c>
      <c r="G5" s="107">
        <f>'Income statement'!G4</f>
        <v>128975</v>
      </c>
      <c r="H5" s="107">
        <f>'Income statement'!H4</f>
        <v>118500</v>
      </c>
      <c r="I5" s="107">
        <f>'Income statement'!I4</f>
        <v>109265</v>
      </c>
      <c r="J5" s="107">
        <f>'Income statement'!J4</f>
        <v>101238</v>
      </c>
      <c r="K5" s="107">
        <f>'Income statement'!K4</f>
        <v>98519</v>
      </c>
      <c r="L5" s="4"/>
      <c r="M5" s="108"/>
      <c r="N5" s="108"/>
      <c r="O5" s="108"/>
      <c r="P5" s="108"/>
      <c r="Q5" s="108"/>
      <c r="R5" s="108"/>
      <c r="S5" s="108"/>
      <c r="T5" s="108"/>
      <c r="U5" s="108"/>
      <c r="V5" s="4"/>
      <c r="W5" s="4"/>
      <c r="X5" s="4"/>
      <c r="Y5" s="4"/>
      <c r="Z5" s="4"/>
      <c r="AA5" s="4"/>
    </row>
    <row r="6" ht="12.75" customHeight="1">
      <c r="A6" s="6" t="s">
        <v>165</v>
      </c>
      <c r="B6" s="25">
        <v>20344.0</v>
      </c>
      <c r="C6" s="26">
        <f>'Income statement'!C55</f>
        <v>18898</v>
      </c>
      <c r="D6" s="26">
        <f>'Income statement'!D55</f>
        <v>12047</v>
      </c>
      <c r="E6" s="26">
        <f>'Income statement'!E55</f>
        <v>11451</v>
      </c>
      <c r="F6" s="26">
        <f>'Income statement'!F55</f>
        <v>17626</v>
      </c>
      <c r="G6" s="26">
        <f>'Income statement'!G55</f>
        <v>15840</v>
      </c>
      <c r="H6" s="26">
        <f>'Income statement'!H55</f>
        <v>12935</v>
      </c>
      <c r="I6" s="26">
        <f>'Income statement'!I55</f>
        <v>13405</v>
      </c>
      <c r="J6" s="26">
        <f>'Income statement'!J55</f>
        <v>11992</v>
      </c>
      <c r="K6" s="26">
        <f>'Income statement'!K55</f>
        <v>10603</v>
      </c>
      <c r="L6" s="4"/>
      <c r="M6" s="108"/>
      <c r="N6" s="108"/>
      <c r="O6" s="108"/>
      <c r="P6" s="108"/>
      <c r="Q6" s="108"/>
      <c r="R6" s="108"/>
      <c r="S6" s="108"/>
      <c r="T6" s="108"/>
      <c r="U6" s="108"/>
      <c r="V6" s="4"/>
      <c r="W6" s="4"/>
      <c r="X6" s="4"/>
      <c r="Y6" s="4"/>
      <c r="Z6" s="4"/>
      <c r="AA6" s="4"/>
    </row>
    <row r="7" ht="12.75" customHeight="1">
      <c r="A7" s="5" t="s">
        <v>166</v>
      </c>
      <c r="B7" s="16">
        <v>5509.0</v>
      </c>
      <c r="C7" s="14">
        <v>4037.0</v>
      </c>
      <c r="D7" s="14">
        <v>2904.0</v>
      </c>
      <c r="E7" s="14">
        <v>3800.0</v>
      </c>
      <c r="F7" s="14">
        <v>3668.0</v>
      </c>
      <c r="G7" s="14">
        <v>3734.0</v>
      </c>
      <c r="H7" s="26"/>
      <c r="I7" s="26"/>
      <c r="J7" s="26"/>
      <c r="K7" s="26"/>
      <c r="L7" s="4"/>
      <c r="M7" s="108"/>
      <c r="N7" s="108"/>
      <c r="O7" s="108"/>
      <c r="P7" s="108"/>
      <c r="Q7" s="108"/>
      <c r="R7" s="108"/>
      <c r="S7" s="108"/>
      <c r="T7" s="108"/>
      <c r="U7" s="108"/>
      <c r="V7" s="4"/>
      <c r="W7" s="4"/>
      <c r="X7" s="4"/>
      <c r="Y7" s="4"/>
      <c r="Z7" s="4"/>
      <c r="AA7" s="4"/>
    </row>
    <row r="8" ht="12.75" customHeight="1">
      <c r="A8" s="5" t="s">
        <v>167</v>
      </c>
      <c r="B8" s="16">
        <v>9509.0</v>
      </c>
      <c r="C8" s="14">
        <v>9797.0</v>
      </c>
      <c r="D8" s="14">
        <v>6354.0</v>
      </c>
      <c r="E8" s="14">
        <v>5767.0</v>
      </c>
      <c r="F8" s="14">
        <v>11538.0</v>
      </c>
      <c r="G8" s="14">
        <v>8333.0</v>
      </c>
      <c r="H8" s="26"/>
      <c r="I8" s="26"/>
      <c r="J8" s="26"/>
      <c r="K8" s="26"/>
      <c r="L8" s="4"/>
      <c r="M8" s="108"/>
      <c r="N8" s="108"/>
      <c r="O8" s="108"/>
      <c r="P8" s="108"/>
      <c r="Q8" s="108"/>
      <c r="R8" s="108"/>
      <c r="S8" s="108"/>
      <c r="T8" s="108"/>
      <c r="U8" s="108"/>
      <c r="V8" s="4"/>
      <c r="W8" s="4"/>
      <c r="X8" s="4"/>
      <c r="Y8" s="4"/>
      <c r="Z8" s="4"/>
      <c r="AA8" s="4"/>
    </row>
    <row r="9" ht="12.75" customHeight="1">
      <c r="A9" s="5" t="s">
        <v>168</v>
      </c>
      <c r="B9" s="16">
        <v>6829.0</v>
      </c>
      <c r="C9" s="14">
        <v>6288.0</v>
      </c>
      <c r="D9" s="14">
        <v>3843.0</v>
      </c>
      <c r="E9" s="14">
        <v>2673.0</v>
      </c>
      <c r="F9" s="14">
        <v>3317.0</v>
      </c>
      <c r="G9" s="14">
        <v>4463.0</v>
      </c>
      <c r="H9" s="26"/>
      <c r="I9" s="26"/>
      <c r="J9" s="26"/>
      <c r="K9" s="26"/>
      <c r="L9" s="4"/>
      <c r="M9" s="108"/>
      <c r="N9" s="108"/>
      <c r="O9" s="108"/>
      <c r="P9" s="108"/>
      <c r="Q9" s="108"/>
      <c r="R9" s="108"/>
      <c r="S9" s="108"/>
      <c r="T9" s="108"/>
      <c r="U9" s="108"/>
      <c r="V9" s="4"/>
      <c r="W9" s="4"/>
      <c r="X9" s="4"/>
      <c r="Y9" s="4"/>
      <c r="Z9" s="4"/>
      <c r="AA9" s="4"/>
    </row>
    <row r="10" ht="12.75" customHeight="1">
      <c r="A10" s="5" t="s">
        <v>169</v>
      </c>
      <c r="B10" s="16">
        <v>-1503.0</v>
      </c>
      <c r="C10" s="14">
        <v>-1224.0</v>
      </c>
      <c r="D10" s="14">
        <v>-1054.0</v>
      </c>
      <c r="E10" s="14">
        <v>-789.0</v>
      </c>
      <c r="F10" s="14" t="s">
        <v>170</v>
      </c>
      <c r="G10" s="14" t="s">
        <v>171</v>
      </c>
      <c r="H10" s="14">
        <v>-591.0</v>
      </c>
      <c r="I10" s="14">
        <v>-620.0</v>
      </c>
      <c r="J10" s="14">
        <v>-577.0</v>
      </c>
      <c r="K10" s="14">
        <v>-737.0</v>
      </c>
      <c r="L10" s="4"/>
      <c r="M10" s="108"/>
      <c r="N10" s="108"/>
      <c r="O10" s="108"/>
      <c r="P10" s="108"/>
      <c r="Q10" s="108"/>
      <c r="R10" s="108"/>
      <c r="S10" s="108"/>
      <c r="T10" s="108"/>
      <c r="U10" s="108"/>
      <c r="V10" s="4"/>
      <c r="W10" s="4"/>
      <c r="X10" s="4"/>
      <c r="Y10" s="4"/>
      <c r="Z10" s="4"/>
      <c r="AA10" s="4"/>
    </row>
    <row r="11" ht="12.75" customHeight="1">
      <c r="A11" s="5" t="s">
        <v>172</v>
      </c>
      <c r="B11" s="100">
        <v>-869.0</v>
      </c>
      <c r="C11" s="95">
        <v>-2291.0</v>
      </c>
      <c r="D11" s="95">
        <v>-2171.0</v>
      </c>
      <c r="E11" s="95">
        <v>371.0</v>
      </c>
      <c r="F11" s="95">
        <v>-59.0</v>
      </c>
      <c r="G11" s="95">
        <v>-713.0</v>
      </c>
      <c r="H11" s="95">
        <v>-1375.0</v>
      </c>
      <c r="I11" s="95">
        <v>-855.0</v>
      </c>
      <c r="J11" s="95">
        <v>-2645.0</v>
      </c>
      <c r="K11" s="95">
        <v>-292.0</v>
      </c>
      <c r="L11" s="4"/>
      <c r="M11" s="108"/>
      <c r="N11" s="108"/>
      <c r="O11" s="108"/>
      <c r="P11" s="108"/>
      <c r="Q11" s="108"/>
      <c r="R11" s="108"/>
      <c r="S11" s="108"/>
      <c r="T11" s="108"/>
      <c r="U11" s="108"/>
      <c r="V11" s="4"/>
      <c r="W11" s="4"/>
      <c r="X11" s="4"/>
      <c r="Y11" s="4"/>
      <c r="Z11" s="4"/>
      <c r="AA11" s="4"/>
    </row>
    <row r="12" ht="12.75" customHeight="1">
      <c r="A12" s="6" t="s">
        <v>173</v>
      </c>
      <c r="B12" s="25">
        <v>19475.0</v>
      </c>
      <c r="C12" s="26">
        <f>'Income statement'!C11</f>
        <v>16606.59458</v>
      </c>
      <c r="D12" s="26">
        <f>'Income statement'!D11</f>
        <v>9876</v>
      </c>
      <c r="E12" s="26">
        <f>'Income statement'!E11</f>
        <v>11822</v>
      </c>
      <c r="F12" s="26">
        <f>'Income statement'!F11</f>
        <v>17567</v>
      </c>
      <c r="G12" s="26">
        <f>'Income statement'!G11</f>
        <v>15127</v>
      </c>
      <c r="H12" s="26">
        <f>'Income statement'!H11</f>
        <v>11560</v>
      </c>
      <c r="I12" s="26">
        <f>'Income statement'!I11</f>
        <v>12550</v>
      </c>
      <c r="J12" s="26">
        <f>'Income statement'!J11</f>
        <v>9347</v>
      </c>
      <c r="K12" s="26">
        <f>'Income statement'!K11</f>
        <v>10311</v>
      </c>
      <c r="L12" s="4"/>
      <c r="M12" s="108"/>
      <c r="N12" s="108"/>
      <c r="O12" s="108"/>
      <c r="P12" s="108"/>
      <c r="Q12" s="108"/>
      <c r="R12" s="108"/>
      <c r="S12" s="108"/>
      <c r="T12" s="108"/>
      <c r="U12" s="108"/>
      <c r="V12" s="4"/>
      <c r="W12" s="4"/>
      <c r="X12" s="4"/>
      <c r="Y12" s="4"/>
      <c r="Z12" s="4"/>
      <c r="AA12" s="4"/>
    </row>
    <row r="13" ht="12.75" customHeight="1">
      <c r="A13" s="5" t="s">
        <v>174</v>
      </c>
      <c r="B13" s="16">
        <v>-1110.0</v>
      </c>
      <c r="C13" s="14">
        <f>'Income statement'!C12</f>
        <v>-1108.507192</v>
      </c>
      <c r="D13" s="14">
        <f>'Income statement'!D12</f>
        <v>-1111</v>
      </c>
      <c r="E13" s="14">
        <f>'Income statement'!E12</f>
        <v>-844</v>
      </c>
      <c r="F13" s="14">
        <f>'Income statement'!F12</f>
        <v>-809</v>
      </c>
      <c r="G13" s="14">
        <f>'Income statement'!G12</f>
        <v>-778</v>
      </c>
      <c r="H13" s="14">
        <f>'Income statement'!H12</f>
        <v>-732</v>
      </c>
      <c r="I13" s="14">
        <f>'Income statement'!I12</f>
        <v>-560</v>
      </c>
      <c r="J13" s="14">
        <f>'Income statement'!J12</f>
        <v>-159</v>
      </c>
      <c r="K13" s="14">
        <f>'Income statement'!K12</f>
        <v>-133</v>
      </c>
      <c r="L13" s="4"/>
      <c r="M13" s="108"/>
      <c r="N13" s="108"/>
      <c r="O13" s="108"/>
      <c r="P13" s="108"/>
      <c r="Q13" s="108"/>
      <c r="R13" s="108"/>
      <c r="S13" s="108"/>
      <c r="T13" s="108"/>
      <c r="U13" s="108"/>
      <c r="V13" s="4"/>
      <c r="W13" s="4"/>
      <c r="X13" s="4"/>
      <c r="Y13" s="4"/>
      <c r="Z13" s="4"/>
      <c r="AA13" s="4"/>
    </row>
    <row r="14" ht="12.75" customHeight="1">
      <c r="A14" s="5" t="s">
        <v>172</v>
      </c>
      <c r="B14" s="16">
        <v>-70.0</v>
      </c>
      <c r="C14" s="14">
        <f>'Income statement'!C13</f>
        <v>-350.3238887</v>
      </c>
      <c r="D14" s="14">
        <f>'Income statement'!D13</f>
        <v>-274</v>
      </c>
      <c r="E14" s="28">
        <f>'Income statement'!E13</f>
        <v>0</v>
      </c>
      <c r="F14" s="28">
        <f>'Income statement'!F13</f>
        <v>0</v>
      </c>
      <c r="G14" s="28">
        <f>'Income statement'!G13</f>
        <v>0</v>
      </c>
      <c r="H14" s="14">
        <f>'Income statement'!H13</f>
        <v>-69</v>
      </c>
      <c r="I14" s="14">
        <f>'Income statement'!I13</f>
        <v>-85</v>
      </c>
      <c r="J14" s="14">
        <f>'Income statement'!J13</f>
        <v>-180</v>
      </c>
      <c r="K14" s="14">
        <f>'Income statement'!K13</f>
        <v>-494</v>
      </c>
      <c r="L14" s="4"/>
      <c r="M14" s="108"/>
      <c r="N14" s="108"/>
      <c r="O14" s="108"/>
      <c r="P14" s="108"/>
      <c r="Q14" s="108"/>
      <c r="R14" s="108"/>
      <c r="S14" s="108"/>
      <c r="T14" s="108"/>
      <c r="U14" s="108"/>
      <c r="V14" s="4"/>
      <c r="W14" s="4"/>
      <c r="X14" s="4"/>
      <c r="Y14" s="4"/>
      <c r="Z14" s="4"/>
      <c r="AA14" s="4"/>
    </row>
    <row r="15" ht="15.75" customHeight="1">
      <c r="A15" s="6" t="s">
        <v>14</v>
      </c>
      <c r="B15" s="25">
        <v>18295.0</v>
      </c>
      <c r="C15" s="26">
        <f>'Income statement'!C14</f>
        <v>15147.7635</v>
      </c>
      <c r="D15" s="26">
        <f>'Income statement'!D14</f>
        <v>8491</v>
      </c>
      <c r="E15" s="26">
        <f>'Income statement'!E14</f>
        <v>10978</v>
      </c>
      <c r="F15" s="26">
        <f>'Income statement'!F14</f>
        <v>16758</v>
      </c>
      <c r="G15" s="26">
        <f>'Income statement'!G14</f>
        <v>14349</v>
      </c>
      <c r="H15" s="26">
        <f>'Income statement'!H14</f>
        <v>10759</v>
      </c>
      <c r="I15" s="26">
        <f>'Income statement'!I14</f>
        <v>11905</v>
      </c>
      <c r="J15" s="26">
        <f>'Income statement'!J14</f>
        <v>9008</v>
      </c>
      <c r="K15" s="26">
        <f>'Income statement'!K14</f>
        <v>9684</v>
      </c>
      <c r="L15" s="4"/>
      <c r="M15" s="108"/>
      <c r="N15" s="108"/>
      <c r="O15" s="108"/>
      <c r="P15" s="108"/>
      <c r="Q15" s="108"/>
      <c r="R15" s="108"/>
      <c r="S15" s="108"/>
      <c r="T15" s="108"/>
      <c r="U15" s="108"/>
      <c r="V15" s="4"/>
      <c r="W15" s="4"/>
      <c r="X15" s="4"/>
      <c r="Y15" s="4"/>
      <c r="Z15" s="4"/>
      <c r="AA15" s="4"/>
    </row>
    <row r="16" ht="12.75" customHeight="1">
      <c r="A16" s="4" t="s">
        <v>175</v>
      </c>
      <c r="B16" s="16">
        <v>593.0</v>
      </c>
      <c r="C16" s="14">
        <f>'Income statement'!C15</f>
        <v>412</v>
      </c>
      <c r="D16" s="14">
        <f>'Income statement'!D15</f>
        <v>141</v>
      </c>
      <c r="E16" s="14">
        <f>'Income statement'!E15</f>
        <v>81</v>
      </c>
      <c r="F16" s="14">
        <f>'Income statement'!F15</f>
        <v>108</v>
      </c>
      <c r="G16" s="14">
        <f>'Income statement'!G15</f>
        <v>106</v>
      </c>
      <c r="H16" s="14">
        <f>'Income statement'!H15</f>
        <v>91</v>
      </c>
      <c r="I16" s="14">
        <f>'Income statement'!I15</f>
        <v>158</v>
      </c>
      <c r="J16" s="14">
        <f>'Income statement'!J15</f>
        <v>202</v>
      </c>
      <c r="K16" s="14">
        <v>312.0</v>
      </c>
      <c r="L16" s="4"/>
      <c r="M16" s="108"/>
      <c r="N16" s="108"/>
      <c r="O16" s="108"/>
      <c r="P16" s="108"/>
      <c r="Q16" s="108"/>
      <c r="R16" s="108"/>
      <c r="S16" s="108"/>
      <c r="T16" s="108"/>
      <c r="U16" s="108"/>
      <c r="V16" s="4"/>
      <c r="W16" s="4"/>
      <c r="X16" s="4"/>
      <c r="Y16" s="4"/>
      <c r="Z16" s="4"/>
      <c r="AA16" s="4"/>
    </row>
    <row r="17" ht="12.75" customHeight="1">
      <c r="A17" s="109" t="s">
        <v>176</v>
      </c>
      <c r="B17" s="23">
        <v>-2524.0</v>
      </c>
      <c r="C17" s="14">
        <f>'Income statement'!C16</f>
        <v>-2768</v>
      </c>
      <c r="D17" s="14">
        <f>'Income statement'!D16</f>
        <v>-1461</v>
      </c>
      <c r="E17" s="14">
        <f>'Income statement'!E16</f>
        <v>-648</v>
      </c>
      <c r="F17" s="14">
        <f>'Income statement'!F16</f>
        <v>-1066</v>
      </c>
      <c r="G17" s="14">
        <f>'Income statement'!G16</f>
        <v>-1415</v>
      </c>
      <c r="H17" s="14">
        <f>'Income statement'!H16</f>
        <v>-1248</v>
      </c>
      <c r="I17" s="14">
        <f>'Income statement'!I16</f>
        <v>-1340</v>
      </c>
      <c r="J17" s="14">
        <f>'Income statement'!J16</f>
        <v>-1037</v>
      </c>
      <c r="K17" s="14">
        <f>'Income statement'!K16</f>
        <v>-1140</v>
      </c>
      <c r="L17" s="4"/>
      <c r="M17" s="108"/>
      <c r="N17" s="108"/>
      <c r="O17" s="108"/>
      <c r="P17" s="108"/>
      <c r="Q17" s="108"/>
      <c r="R17" s="108"/>
      <c r="S17" s="108"/>
      <c r="T17" s="108"/>
      <c r="U17" s="108"/>
      <c r="V17" s="4"/>
      <c r="W17" s="4"/>
      <c r="X17" s="4"/>
      <c r="Y17" s="4"/>
      <c r="Z17" s="4"/>
      <c r="AA17" s="4"/>
    </row>
    <row r="18" ht="12.75" customHeight="1">
      <c r="A18" s="110" t="s">
        <v>177</v>
      </c>
      <c r="B18" s="25">
        <v>16364.0</v>
      </c>
      <c r="C18" s="111">
        <f>'Income statement'!C17</f>
        <v>12791.62882</v>
      </c>
      <c r="D18" s="111">
        <f>'Income statement'!D17</f>
        <v>7171</v>
      </c>
      <c r="E18" s="111">
        <f>'Income statement'!E17</f>
        <v>10411</v>
      </c>
      <c r="F18" s="111">
        <f>'Income statement'!F17</f>
        <v>15800</v>
      </c>
      <c r="G18" s="111">
        <f>'Income statement'!G17</f>
        <v>13040</v>
      </c>
      <c r="H18" s="111">
        <f>'Income statement'!H17</f>
        <v>9602</v>
      </c>
      <c r="I18" s="111">
        <f>'Income statement'!I17</f>
        <v>10723</v>
      </c>
      <c r="J18" s="111">
        <f>'Income statement'!J17</f>
        <v>8173</v>
      </c>
      <c r="K18" s="111">
        <f>'Income statement'!K17</f>
        <v>8856</v>
      </c>
      <c r="L18" s="4"/>
      <c r="M18" s="108"/>
      <c r="N18" s="108"/>
      <c r="O18" s="108"/>
      <c r="P18" s="108"/>
      <c r="Q18" s="108"/>
      <c r="R18" s="108"/>
      <c r="S18" s="108"/>
      <c r="T18" s="108"/>
      <c r="U18" s="108"/>
      <c r="V18" s="4"/>
      <c r="W18" s="4"/>
      <c r="X18" s="4"/>
      <c r="Y18" s="4"/>
      <c r="Z18" s="4"/>
      <c r="AA18" s="4"/>
    </row>
    <row r="19" ht="12.75" customHeight="1">
      <c r="A19" s="4" t="s">
        <v>18</v>
      </c>
      <c r="B19" s="23">
        <v>-4331.0</v>
      </c>
      <c r="C19" s="107">
        <f>'Income statement'!C18</f>
        <v>-3274.530633</v>
      </c>
      <c r="D19" s="107">
        <f>'Income statement'!D18</f>
        <v>-2006</v>
      </c>
      <c r="E19" s="107">
        <f>'Income statement'!E18</f>
        <v>-2398</v>
      </c>
      <c r="F19" s="107">
        <f>'Income statement'!F18</f>
        <v>-4053</v>
      </c>
      <c r="G19" s="107">
        <f>'Income statement'!G18</f>
        <v>-2828</v>
      </c>
      <c r="H19" s="107">
        <f>'Income statement'!H18</f>
        <v>-1050</v>
      </c>
      <c r="I19" s="107">
        <f>'Income statement'!I18</f>
        <v>-1938</v>
      </c>
      <c r="J19" s="107">
        <f>'Income statement'!J18</f>
        <v>-3931</v>
      </c>
      <c r="K19" s="107">
        <f>'Income statement'!K18</f>
        <v>-2278</v>
      </c>
      <c r="L19" s="4"/>
      <c r="M19" s="108"/>
      <c r="N19" s="108"/>
      <c r="O19" s="108"/>
      <c r="P19" s="108"/>
      <c r="Q19" s="108"/>
      <c r="R19" s="108"/>
      <c r="S19" s="108"/>
      <c r="T19" s="108"/>
      <c r="U19" s="108"/>
      <c r="V19" s="4"/>
      <c r="W19" s="4"/>
      <c r="X19" s="4"/>
      <c r="Y19" s="4"/>
      <c r="Z19" s="4"/>
      <c r="AA19" s="4"/>
    </row>
    <row r="20" ht="12.75" customHeight="1">
      <c r="A20" s="112" t="s">
        <v>21</v>
      </c>
      <c r="B20" s="31">
        <v>12033.0</v>
      </c>
      <c r="C20" s="113">
        <f>'Income statement'!C19</f>
        <v>9517</v>
      </c>
      <c r="D20" s="113">
        <f>'Income statement'!D19</f>
        <v>5165</v>
      </c>
      <c r="E20" s="113">
        <f>'Income statement'!E19</f>
        <v>8013</v>
      </c>
      <c r="F20" s="113">
        <f>'Income statement'!F21</f>
        <v>11747</v>
      </c>
      <c r="G20" s="113">
        <f>'Income statement'!G21</f>
        <v>10212</v>
      </c>
      <c r="H20" s="113">
        <f>'Income statement'!H21</f>
        <v>8552</v>
      </c>
      <c r="I20" s="113">
        <f>'Income statement'!I21</f>
        <v>8785</v>
      </c>
      <c r="J20" s="113">
        <f>'Income statement'!J21</f>
        <v>4242</v>
      </c>
      <c r="K20" s="113">
        <f>'Income statement'!K21</f>
        <v>6578</v>
      </c>
      <c r="L20" s="4"/>
      <c r="M20" s="108"/>
      <c r="N20" s="108"/>
      <c r="O20" s="108"/>
      <c r="P20" s="108"/>
      <c r="Q20" s="108"/>
      <c r="R20" s="108"/>
      <c r="S20" s="108"/>
      <c r="T20" s="108"/>
      <c r="U20" s="108"/>
      <c r="V20" s="4"/>
      <c r="W20" s="4"/>
      <c r="X20" s="4"/>
      <c r="Y20" s="4"/>
      <c r="Z20" s="4"/>
      <c r="AA20" s="4"/>
    </row>
    <row r="21" ht="12.75" customHeight="1">
      <c r="A21" s="4"/>
      <c r="B21" s="114"/>
      <c r="C21" s="114"/>
      <c r="D21" s="107"/>
      <c r="E21" s="107"/>
      <c r="F21" s="107"/>
      <c r="G21" s="107"/>
      <c r="H21" s="107"/>
      <c r="I21" s="107"/>
      <c r="J21" s="107"/>
      <c r="K21" s="107"/>
      <c r="L21" s="4"/>
      <c r="M21" s="108"/>
      <c r="N21" s="108"/>
      <c r="O21" s="108"/>
      <c r="P21" s="108"/>
      <c r="Q21" s="108"/>
      <c r="R21" s="108"/>
      <c r="S21" s="108"/>
      <c r="T21" s="108"/>
      <c r="U21" s="108"/>
      <c r="V21" s="4"/>
      <c r="W21" s="4"/>
      <c r="X21" s="4"/>
      <c r="Y21" s="4"/>
      <c r="Z21" s="4"/>
      <c r="AA21" s="4"/>
    </row>
    <row r="22" ht="12.75" customHeight="1">
      <c r="A22" s="3" t="s">
        <v>178</v>
      </c>
      <c r="B22" s="115"/>
      <c r="C22" s="116"/>
      <c r="D22" s="117"/>
      <c r="E22" s="117"/>
      <c r="F22" s="117"/>
      <c r="G22" s="117"/>
      <c r="H22" s="117"/>
      <c r="I22" s="117"/>
      <c r="J22" s="117"/>
      <c r="K22" s="117"/>
      <c r="L22" s="4"/>
      <c r="M22" s="108"/>
      <c r="N22" s="108"/>
      <c r="O22" s="108"/>
      <c r="P22" s="108"/>
      <c r="Q22" s="108"/>
      <c r="R22" s="108"/>
      <c r="S22" s="108"/>
      <c r="T22" s="108"/>
      <c r="U22" s="108"/>
      <c r="V22" s="4"/>
      <c r="W22" s="4"/>
      <c r="X22" s="4"/>
      <c r="Y22" s="4"/>
      <c r="Z22" s="4"/>
      <c r="AA22" s="4"/>
    </row>
    <row r="23" ht="12.75" customHeight="1">
      <c r="A23" s="118" t="s">
        <v>179</v>
      </c>
      <c r="B23" s="119">
        <v>117772.0</v>
      </c>
      <c r="C23" s="107">
        <f>SUM('Balance sheet'!C6:C11,'Balance sheet'!C13,'Balance sheet'!C16:C17)</f>
        <v>112913</v>
      </c>
      <c r="D23" s="107">
        <f>SUM('Balance sheet'!E6:E11,'Balance sheet'!E13,'Balance sheet'!E16:E17)</f>
        <v>137492</v>
      </c>
      <c r="E23" s="107">
        <f>SUM('Balance sheet'!F6:F11,'Balance sheet'!F13,'Balance sheet'!F16:F17)</f>
        <v>122196</v>
      </c>
      <c r="F23" s="107">
        <f>SUM('Balance sheet'!G6:G11,'Balance sheet'!G13,'Balance sheet'!G16:G17)</f>
        <v>107974</v>
      </c>
      <c r="G23" s="107">
        <f>SUM('Balance sheet'!H6:H11,'Balance sheet'!H13,'Balance sheet'!H16:H17)</f>
        <v>116779</v>
      </c>
      <c r="H23" s="107">
        <f>SUM('Balance sheet'!I6:I11,'Balance sheet'!I13,'Balance sheet'!I16:I17)</f>
        <v>110370</v>
      </c>
      <c r="I23" s="107">
        <f>SUM('Balance sheet'!J6:J11,'Balance sheet'!J13,'Balance sheet'!J16:J17)</f>
        <v>105398</v>
      </c>
      <c r="J23" s="107">
        <f>SUM('Balance sheet'!K6:K11,'Balance sheet'!K13,'Balance sheet'!K16:K17)</f>
        <v>77238</v>
      </c>
      <c r="K23" s="107">
        <f>SUM('Balance sheet'!L6:L11,'Balance sheet'!L13,'Balance sheet'!L16:L17)</f>
        <v>67483</v>
      </c>
      <c r="L23" s="4"/>
      <c r="M23" s="108"/>
      <c r="N23" s="108"/>
      <c r="O23" s="108"/>
      <c r="P23" s="108"/>
      <c r="Q23" s="108"/>
      <c r="R23" s="108"/>
      <c r="S23" s="108"/>
      <c r="T23" s="108"/>
      <c r="U23" s="108"/>
      <c r="V23" s="4"/>
      <c r="W23" s="4"/>
      <c r="X23" s="4"/>
      <c r="Y23" s="4"/>
      <c r="Z23" s="4"/>
      <c r="AA23" s="4"/>
    </row>
    <row r="24" ht="12.75" customHeight="1">
      <c r="A24" s="4" t="s">
        <v>180</v>
      </c>
      <c r="B24" s="119">
        <v>48605.0</v>
      </c>
      <c r="C24" s="107">
        <f>SUM('Balance sheet'!C21:C24,'Balance sheet'!C26)</f>
        <v>44146</v>
      </c>
      <c r="D24" s="107">
        <f>SUM('Balance sheet'!E21:E24,'Balance sheet'!E26)</f>
        <v>61791</v>
      </c>
      <c r="E24" s="107">
        <f>SUM('Balance sheet'!F21:F24,'Balance sheet'!F26)</f>
        <v>45949</v>
      </c>
      <c r="F24" s="107">
        <f>SUM('Balance sheet'!G21:G24,'Balance sheet'!G26)</f>
        <v>37141</v>
      </c>
      <c r="G24" s="107">
        <f>SUM('Balance sheet'!H21:H24,'Balance sheet'!H26)</f>
        <v>38486</v>
      </c>
      <c r="H24" s="107">
        <f>SUM('Balance sheet'!I21:I24,'Balance sheet'!I26)</f>
        <v>38646</v>
      </c>
      <c r="I24" s="107">
        <f>SUM('Balance sheet'!J21:J24,'Balance sheet'!J26)</f>
        <v>34664</v>
      </c>
      <c r="J24" s="107">
        <f>SUM('Balance sheet'!K21:K24,'Balance sheet'!K26)</f>
        <v>29917</v>
      </c>
      <c r="K24" s="107">
        <f>SUM('Balance sheet'!L21:L24,'Balance sheet'!L26)</f>
        <v>29171</v>
      </c>
      <c r="L24" s="4"/>
      <c r="M24" s="108"/>
      <c r="N24" s="108"/>
      <c r="O24" s="108"/>
      <c r="P24" s="108"/>
      <c r="Q24" s="108"/>
      <c r="R24" s="108"/>
      <c r="S24" s="108"/>
      <c r="T24" s="108"/>
      <c r="U24" s="108"/>
      <c r="V24" s="4"/>
      <c r="W24" s="4"/>
      <c r="X24" s="4"/>
      <c r="Y24" s="4"/>
      <c r="Z24" s="4"/>
      <c r="AA24" s="4"/>
    </row>
    <row r="25" ht="12.75" customHeight="1">
      <c r="A25" s="5" t="s">
        <v>84</v>
      </c>
      <c r="B25" s="28">
        <f>'Balance sheet'!B28</f>
        <v>0</v>
      </c>
      <c r="C25" s="28">
        <f>'Balance sheet'!C28</f>
        <v>0</v>
      </c>
      <c r="D25" s="28">
        <f>'Balance sheet'!E28</f>
        <v>0</v>
      </c>
      <c r="E25" s="28">
        <f>'Balance sheet'!F28</f>
        <v>0</v>
      </c>
      <c r="F25" s="28">
        <f>'Balance sheet'!G28</f>
        <v>0</v>
      </c>
      <c r="G25" s="14">
        <f>'Balance sheet'!H28</f>
        <v>42</v>
      </c>
      <c r="H25" s="14">
        <f>'Balance sheet'!I28</f>
        <v>69</v>
      </c>
      <c r="I25" s="14">
        <f>'Balance sheet'!J28</f>
        <v>42</v>
      </c>
      <c r="J25" s="14">
        <f>'Balance sheet'!K28</f>
        <v>156</v>
      </c>
      <c r="K25" s="14">
        <f>'Balance sheet'!L28</f>
        <v>120</v>
      </c>
      <c r="L25" s="4"/>
      <c r="M25" s="108"/>
      <c r="N25" s="108"/>
      <c r="O25" s="108"/>
      <c r="P25" s="108"/>
      <c r="Q25" s="108"/>
      <c r="R25" s="108"/>
      <c r="S25" s="108"/>
      <c r="T25" s="108"/>
      <c r="U25" s="108"/>
      <c r="V25" s="4"/>
      <c r="W25" s="4"/>
      <c r="X25" s="4"/>
      <c r="Y25" s="4"/>
      <c r="Z25" s="4"/>
      <c r="AA25" s="4"/>
    </row>
    <row r="26" ht="12.75" customHeight="1">
      <c r="A26" s="4" t="s">
        <v>181</v>
      </c>
      <c r="B26" s="119">
        <v>2603.0</v>
      </c>
      <c r="C26" s="107">
        <f>SUM('Balance sheet'!C12,'Balance sheet'!C14:C15)</f>
        <v>3189</v>
      </c>
      <c r="D26" s="107">
        <f>SUM('Balance sheet'!E12,'Balance sheet'!E14:E15)</f>
        <v>2088</v>
      </c>
      <c r="E26" s="107">
        <f>SUM('Balance sheet'!F12,'Balance sheet'!F14:F15)</f>
        <v>1851</v>
      </c>
      <c r="F26" s="107">
        <f>SUM('Balance sheet'!G12,'Balance sheet'!G14:G15)</f>
        <v>3555</v>
      </c>
      <c r="G26" s="107">
        <f>SUM('Balance sheet'!H12,'Balance sheet'!H14:H15)</f>
        <v>3535</v>
      </c>
      <c r="H26" s="107">
        <f>SUM('Balance sheet'!I12,'Balance sheet'!I14:I15)</f>
        <v>1751</v>
      </c>
      <c r="I26" s="107">
        <f>SUM('Balance sheet'!J12,'Balance sheet'!J14:J15)</f>
        <v>1700</v>
      </c>
      <c r="J26" s="107">
        <f>SUM('Balance sheet'!K12,'Balance sheet'!K14:K15)</f>
        <v>1052</v>
      </c>
      <c r="K26" s="107">
        <f>SUM('Balance sheet'!L12,'Balance sheet'!L14:L15)</f>
        <v>766</v>
      </c>
      <c r="L26" s="4"/>
      <c r="M26" s="108"/>
      <c r="N26" s="108"/>
      <c r="O26" s="108"/>
      <c r="P26" s="108"/>
      <c r="Q26" s="108"/>
      <c r="R26" s="108"/>
      <c r="S26" s="108"/>
      <c r="T26" s="108"/>
      <c r="U26" s="108"/>
      <c r="V26" s="4"/>
      <c r="W26" s="4"/>
      <c r="X26" s="4"/>
      <c r="Y26" s="4"/>
      <c r="Z26" s="4"/>
      <c r="AA26" s="4"/>
    </row>
    <row r="27" ht="12.75" customHeight="1">
      <c r="A27" s="120" t="s">
        <v>83</v>
      </c>
      <c r="B27" s="121">
        <v>5342.0</v>
      </c>
      <c r="C27" s="107">
        <f>SUM('Balance sheet'!C25,'Balance sheet'!C27)</f>
        <v>5259</v>
      </c>
      <c r="D27" s="107">
        <f>SUM('Balance sheet'!E25,'Balance sheet'!E27)</f>
        <v>4941</v>
      </c>
      <c r="E27" s="107">
        <f>SUM('Balance sheet'!F25,'Balance sheet'!F27)</f>
        <v>1150</v>
      </c>
      <c r="F27" s="107">
        <f>SUM('Balance sheet'!G25,'Balance sheet'!G27)</f>
        <v>993</v>
      </c>
      <c r="G27" s="107">
        <f>SUM('Balance sheet'!H25,'Balance sheet'!H27)</f>
        <v>525</v>
      </c>
      <c r="H27" s="107">
        <f>SUM('Balance sheet'!I25,'Balance sheet'!I27)</f>
        <v>422</v>
      </c>
      <c r="I27" s="107">
        <f>SUM('Balance sheet'!J25,'Balance sheet'!J27)</f>
        <v>1105</v>
      </c>
      <c r="J27" s="107">
        <f>SUM('Balance sheet'!K25,'Balance sheet'!K27)</f>
        <v>1677</v>
      </c>
      <c r="K27" s="107">
        <f>SUM('Balance sheet'!L25,'Balance sheet'!L27)</f>
        <v>12983</v>
      </c>
      <c r="L27" s="4"/>
      <c r="M27" s="108"/>
      <c r="N27" s="108"/>
      <c r="O27" s="108"/>
      <c r="P27" s="108"/>
      <c r="Q27" s="108"/>
      <c r="R27" s="108"/>
      <c r="S27" s="108"/>
      <c r="T27" s="108"/>
      <c r="U27" s="108"/>
      <c r="V27" s="4"/>
      <c r="W27" s="4"/>
      <c r="X27" s="4"/>
      <c r="Y27" s="4"/>
      <c r="Z27" s="4"/>
      <c r="AA27" s="4"/>
    </row>
    <row r="28" ht="12.75" customHeight="1">
      <c r="A28" s="4" t="s">
        <v>85</v>
      </c>
      <c r="B28" s="121">
        <v>10962.0</v>
      </c>
      <c r="C28" s="107">
        <f>'Balance sheet'!C29</f>
        <v>5159</v>
      </c>
      <c r="D28" s="107">
        <f>'Balance sheet'!E29</f>
        <v>4288</v>
      </c>
      <c r="E28" s="107">
        <f>'Balance sheet'!F29</f>
        <v>3904</v>
      </c>
      <c r="F28" s="107">
        <f>'Balance sheet'!G29</f>
        <v>4982</v>
      </c>
      <c r="G28" s="107">
        <f>'Balance sheet'!H29</f>
        <v>2928</v>
      </c>
      <c r="H28" s="107">
        <f>'Balance sheet'!I29</f>
        <v>3008</v>
      </c>
      <c r="I28" s="107">
        <f>'Balance sheet'!J29</f>
        <v>4107</v>
      </c>
      <c r="J28" s="107">
        <f>'Balance sheet'!K29</f>
        <v>4244</v>
      </c>
      <c r="K28" s="107">
        <f>'Balance sheet'!L29</f>
        <v>4828</v>
      </c>
      <c r="L28" s="4"/>
      <c r="M28" s="108"/>
      <c r="N28" s="108"/>
      <c r="O28" s="108"/>
      <c r="P28" s="108"/>
      <c r="Q28" s="108"/>
      <c r="R28" s="108"/>
      <c r="S28" s="108"/>
      <c r="T28" s="108"/>
      <c r="U28" s="108"/>
      <c r="V28" s="4"/>
      <c r="W28" s="4"/>
      <c r="X28" s="4"/>
      <c r="Y28" s="4"/>
      <c r="Z28" s="4"/>
      <c r="AA28" s="4"/>
    </row>
    <row r="29" ht="12.75" customHeight="1">
      <c r="A29" s="5" t="s">
        <v>182</v>
      </c>
      <c r="B29" s="28">
        <f>'Balance sheet'!B32</f>
        <v>0</v>
      </c>
      <c r="C29" s="14">
        <f>'Balance sheet'!C32</f>
        <v>32327</v>
      </c>
      <c r="D29" s="28" t="str">
        <f>'Balance sheet'!D32</f>
        <v/>
      </c>
      <c r="E29" s="28">
        <f>'Balance sheet'!E32</f>
        <v>0</v>
      </c>
      <c r="F29" s="28">
        <f>'Balance sheet'!F32</f>
        <v>0</v>
      </c>
      <c r="G29" s="28">
        <f>'Balance sheet'!G32</f>
        <v>0</v>
      </c>
      <c r="H29" s="28">
        <f>'Balance sheet'!H32</f>
        <v>0</v>
      </c>
      <c r="I29" s="28">
        <f>'Balance sheet'!I32</f>
        <v>0</v>
      </c>
      <c r="J29" s="28">
        <f>'Balance sheet'!J32</f>
        <v>0</v>
      </c>
      <c r="K29" s="28">
        <f>'Balance sheet'!K32</f>
        <v>0</v>
      </c>
      <c r="L29" s="4"/>
      <c r="M29" s="108"/>
      <c r="N29" s="108"/>
      <c r="O29" s="108"/>
      <c r="P29" s="108"/>
      <c r="Q29" s="108"/>
      <c r="R29" s="108"/>
      <c r="S29" s="108"/>
      <c r="T29" s="108"/>
      <c r="U29" s="108"/>
      <c r="V29" s="4"/>
      <c r="W29" s="4"/>
      <c r="X29" s="4"/>
      <c r="Y29" s="4"/>
      <c r="Z29" s="4"/>
      <c r="AA29" s="4"/>
    </row>
    <row r="30" ht="12.75" customHeight="1">
      <c r="A30" s="110" t="s">
        <v>183</v>
      </c>
      <c r="B30" s="122">
        <v>185284.0</v>
      </c>
      <c r="C30" s="111">
        <f>'Balance sheet'!C33</f>
        <v>202993</v>
      </c>
      <c r="D30" s="111">
        <f>'Balance sheet'!E33</f>
        <v>210600</v>
      </c>
      <c r="E30" s="111">
        <f>'Balance sheet'!F33</f>
        <v>175050</v>
      </c>
      <c r="F30" s="111">
        <f>'Balance sheet'!G33</f>
        <v>154645</v>
      </c>
      <c r="G30" s="111">
        <f>'Balance sheet'!H33</f>
        <v>162295</v>
      </c>
      <c r="H30" s="111">
        <f>'Balance sheet'!I33</f>
        <v>154266</v>
      </c>
      <c r="I30" s="111">
        <f>'Balance sheet'!J33</f>
        <v>147016</v>
      </c>
      <c r="J30" s="111">
        <f>'Balance sheet'!K33</f>
        <v>114284</v>
      </c>
      <c r="K30" s="111">
        <f>'Balance sheet'!L33</f>
        <v>115351</v>
      </c>
      <c r="L30" s="4"/>
      <c r="M30" s="108"/>
      <c r="N30" s="108"/>
      <c r="O30" s="108"/>
      <c r="P30" s="108"/>
      <c r="Q30" s="108"/>
      <c r="R30" s="108"/>
      <c r="S30" s="108"/>
      <c r="T30" s="108"/>
      <c r="U30" s="108"/>
      <c r="V30" s="4"/>
      <c r="W30" s="4"/>
      <c r="X30" s="4"/>
      <c r="Y30" s="4"/>
      <c r="Z30" s="4"/>
      <c r="AA30" s="4"/>
    </row>
    <row r="31" ht="12.75" customHeight="1">
      <c r="A31" s="4"/>
      <c r="B31" s="114"/>
      <c r="C31" s="114"/>
      <c r="D31" s="107"/>
      <c r="E31" s="107"/>
      <c r="F31" s="107"/>
      <c r="G31" s="107"/>
      <c r="H31" s="107"/>
      <c r="I31" s="107"/>
      <c r="J31" s="107"/>
      <c r="K31" s="107"/>
      <c r="L31" s="4"/>
      <c r="M31" s="108"/>
      <c r="N31" s="108"/>
      <c r="O31" s="108"/>
      <c r="P31" s="108"/>
      <c r="Q31" s="108"/>
      <c r="R31" s="108"/>
      <c r="S31" s="108"/>
      <c r="T31" s="108"/>
      <c r="U31" s="108"/>
      <c r="V31" s="4"/>
      <c r="W31" s="4"/>
      <c r="X31" s="4"/>
      <c r="Y31" s="4"/>
      <c r="Z31" s="4"/>
      <c r="AA31" s="4"/>
    </row>
    <row r="32" ht="12.75" customHeight="1">
      <c r="A32" s="4" t="s">
        <v>91</v>
      </c>
      <c r="B32" s="121">
        <v>88314.0</v>
      </c>
      <c r="C32" s="107">
        <f>'Balance sheet'!C41</f>
        <v>70846</v>
      </c>
      <c r="D32" s="107">
        <f>'Balance sheet'!E41</f>
        <v>67346</v>
      </c>
      <c r="E32" s="107">
        <f>'Balance sheet'!F41</f>
        <v>59874</v>
      </c>
      <c r="F32" s="107">
        <f>'Balance sheet'!G41</f>
        <v>54352</v>
      </c>
      <c r="G32" s="107">
        <f>'Balance sheet'!H41</f>
        <v>54125</v>
      </c>
      <c r="H32" s="107">
        <f>'Balance sheet'!I41</f>
        <v>47141</v>
      </c>
      <c r="I32" s="107">
        <f>'Balance sheet'!J41</f>
        <v>42289</v>
      </c>
      <c r="J32" s="107">
        <f>'Balance sheet'!K41</f>
        <v>33204</v>
      </c>
      <c r="K32" s="107">
        <f>'Balance sheet'!L41</f>
        <v>42986</v>
      </c>
      <c r="L32" s="4"/>
      <c r="M32" s="108"/>
      <c r="N32" s="108"/>
      <c r="O32" s="108"/>
      <c r="P32" s="108"/>
      <c r="Q32" s="108"/>
      <c r="R32" s="108"/>
      <c r="S32" s="108"/>
      <c r="T32" s="108"/>
      <c r="U32" s="108"/>
      <c r="V32" s="4"/>
      <c r="W32" s="4"/>
      <c r="X32" s="4"/>
      <c r="Y32" s="4"/>
      <c r="Z32" s="4"/>
      <c r="AA32" s="4"/>
    </row>
    <row r="33" ht="12.75" customHeight="1">
      <c r="A33" s="4" t="s">
        <v>25</v>
      </c>
      <c r="B33" s="119">
        <v>427.0</v>
      </c>
      <c r="C33" s="107">
        <f>'Balance sheet'!C42</f>
        <v>8559</v>
      </c>
      <c r="D33" s="107">
        <f>'Balance sheet'!E42</f>
        <v>9218</v>
      </c>
      <c r="E33" s="107">
        <f>'Balance sheet'!F42</f>
        <v>8633</v>
      </c>
      <c r="F33" s="107">
        <f>'Balance sheet'!G42</f>
        <v>8990</v>
      </c>
      <c r="G33" s="107">
        <f>'Balance sheet'!H42</f>
        <v>8676</v>
      </c>
      <c r="H33" s="107">
        <f>'Balance sheet'!I42</f>
        <v>7758</v>
      </c>
      <c r="I33" s="107">
        <f>'Balance sheet'!J42</f>
        <v>7281</v>
      </c>
      <c r="J33" s="107">
        <f>'Balance sheet'!K42</f>
        <v>6376</v>
      </c>
      <c r="K33" s="107">
        <f>'Balance sheet'!L42</f>
        <v>5289</v>
      </c>
      <c r="L33" s="4"/>
      <c r="M33" s="108"/>
      <c r="N33" s="108"/>
      <c r="O33" s="108"/>
      <c r="P33" s="108"/>
      <c r="Q33" s="108"/>
      <c r="R33" s="108"/>
      <c r="S33" s="108"/>
      <c r="T33" s="108"/>
      <c r="U33" s="108"/>
      <c r="V33" s="4"/>
      <c r="W33" s="4"/>
      <c r="X33" s="4"/>
      <c r="Y33" s="4"/>
      <c r="Z33" s="4"/>
      <c r="AA33" s="4"/>
    </row>
    <row r="34" ht="12.75" customHeight="1">
      <c r="A34" s="120" t="s">
        <v>184</v>
      </c>
      <c r="B34" s="119">
        <v>11440.0</v>
      </c>
      <c r="C34" s="107">
        <f>SUM('Balance sheet'!C48:C49,'Balance sheet'!C50,'Balance sheet'!C60)</f>
        <v>11396</v>
      </c>
      <c r="D34" s="107">
        <f>SUM('Balance sheet'!E48:E49,'Balance sheet'!E50,'Balance sheet'!E60)</f>
        <v>13097</v>
      </c>
      <c r="E34" s="107">
        <f>SUM('Balance sheet'!F48:F49,'Balance sheet'!F50,'Balance sheet'!F60)</f>
        <v>12855</v>
      </c>
      <c r="F34" s="107">
        <f>SUM('Balance sheet'!G48:G49,'Balance sheet'!G50,'Balance sheet'!G60)</f>
        <v>12671</v>
      </c>
      <c r="G34" s="107">
        <f>SUM('Balance sheet'!H48:H49,'Balance sheet'!H50,'Balance sheet'!H60)</f>
        <v>14017</v>
      </c>
      <c r="H34" s="107">
        <f>SUM('Balance sheet'!I48:I49,'Balance sheet'!I50,'Balance sheet'!I60)</f>
        <v>15696</v>
      </c>
      <c r="I34" s="107">
        <f>SUM('Balance sheet'!J48:J49,'Balance sheet'!J50,'Balance sheet'!J60)</f>
        <v>14659</v>
      </c>
      <c r="J34" s="107">
        <f>SUM('Balance sheet'!K48:K49,'Balance sheet'!K50,'Balance sheet'!K60)</f>
        <v>11961</v>
      </c>
      <c r="K34" s="107">
        <f>SUM('Balance sheet'!L48:L49,'Balance sheet'!L50,'Balance sheet'!L60)</f>
        <v>8450</v>
      </c>
      <c r="L34" s="4"/>
      <c r="M34" s="108"/>
      <c r="N34" s="108"/>
      <c r="O34" s="108"/>
      <c r="P34" s="108"/>
      <c r="Q34" s="108"/>
      <c r="R34" s="108"/>
      <c r="S34" s="108"/>
      <c r="T34" s="108"/>
      <c r="U34" s="108"/>
      <c r="V34" s="4"/>
      <c r="W34" s="4"/>
      <c r="X34" s="4"/>
      <c r="Y34" s="4"/>
      <c r="Z34" s="4"/>
      <c r="AA34" s="4"/>
    </row>
    <row r="35" ht="12.75" customHeight="1">
      <c r="A35" s="4" t="s">
        <v>185</v>
      </c>
      <c r="B35" s="119">
        <v>47098.0</v>
      </c>
      <c r="C35" s="107">
        <f>SUM('Balance sheet'!C46,'Balance sheet'!C55,'Balance sheet'!C57)</f>
        <v>60984</v>
      </c>
      <c r="D35" s="107">
        <f>SUM('Balance sheet'!E46,'Balance sheet'!E55,'Balance sheet'!E57)</f>
        <v>71515</v>
      </c>
      <c r="E35" s="107">
        <f>SUM('Balance sheet'!F46,'Balance sheet'!F55,'Balance sheet'!F57)</f>
        <v>58189</v>
      </c>
      <c r="F35" s="107">
        <f>SUM('Balance sheet'!G46,'Balance sheet'!G55,'Balance sheet'!G57)</f>
        <v>46890</v>
      </c>
      <c r="G35" s="107">
        <f>SUM('Balance sheet'!H46,'Balance sheet'!H55,'Balance sheet'!H57)</f>
        <v>52062</v>
      </c>
      <c r="H35" s="107">
        <f>SUM('Balance sheet'!I46,'Balance sheet'!I55,'Balance sheet'!I57)</f>
        <v>54327</v>
      </c>
      <c r="I35" s="107">
        <f>SUM('Balance sheet'!J46,'Balance sheet'!J55,'Balance sheet'!J57)</f>
        <v>54838</v>
      </c>
      <c r="J35" s="107">
        <f>SUM('Balance sheet'!K46,'Balance sheet'!K55,'Balance sheet'!K57)</f>
        <v>36873</v>
      </c>
      <c r="K35" s="107">
        <f>SUM('Balance sheet'!L46,'Balance sheet'!L55,'Balance sheet'!L57)</f>
        <v>34717</v>
      </c>
      <c r="L35" s="4"/>
      <c r="M35" s="108"/>
      <c r="N35" s="108"/>
      <c r="O35" s="108"/>
      <c r="P35" s="108"/>
      <c r="Q35" s="108"/>
      <c r="R35" s="108"/>
      <c r="S35" s="108"/>
      <c r="T35" s="108"/>
      <c r="U35" s="108"/>
      <c r="V35" s="4"/>
      <c r="W35" s="4"/>
      <c r="X35" s="4"/>
      <c r="Y35" s="4"/>
      <c r="Z35" s="4"/>
      <c r="AA35" s="4"/>
    </row>
    <row r="36" ht="12.75" customHeight="1">
      <c r="A36" s="4" t="s">
        <v>186</v>
      </c>
      <c r="B36" s="119">
        <v>38005.0</v>
      </c>
      <c r="C36" s="107">
        <f>SUM('Balance sheet'!C47,'Balance sheet'!C51,'Balance sheet'!C56,'Balance sheet'!C58:C59,'Balance sheet'!C61)</f>
        <v>37500</v>
      </c>
      <c r="D36" s="107">
        <f>SUM('Balance sheet'!E47,'Balance sheet'!E51,'Balance sheet'!E56,'Balance sheet'!E58:E59,'Balance sheet'!E61)</f>
        <v>49424</v>
      </c>
      <c r="E36" s="107">
        <f>SUM('Balance sheet'!F47,'Balance sheet'!F51,'Balance sheet'!F56,'Balance sheet'!F58:F59,'Balance sheet'!F61)</f>
        <v>35499</v>
      </c>
      <c r="F36" s="107">
        <f>SUM('Balance sheet'!G47,'Balance sheet'!G51,'Balance sheet'!G56,'Balance sheet'!G58:G59,'Balance sheet'!G61)</f>
        <v>31742</v>
      </c>
      <c r="G36" s="107">
        <f>SUM('Balance sheet'!H47,'Balance sheet'!H51,'Balance sheet'!H56,'Balance sheet'!H58:H59,'Balance sheet'!H61)</f>
        <v>33415</v>
      </c>
      <c r="H36" s="107">
        <f>SUM('Balance sheet'!I47,'Balance sheet'!I51,'Balance sheet'!I56,'Balance sheet'!I58:I59,'Balance sheet'!I61)</f>
        <v>29344</v>
      </c>
      <c r="I36" s="107">
        <f>SUM('Balance sheet'!J47,'Balance sheet'!J51,'Balance sheet'!J56,'Balance sheet'!J58:J59,'Balance sheet'!J61)</f>
        <v>27949</v>
      </c>
      <c r="J36" s="107">
        <f>SUM('Balance sheet'!K47,'Balance sheet'!K51,'Balance sheet'!K56,'Balance sheet'!K58:K59,'Balance sheet'!K61)</f>
        <v>25870</v>
      </c>
      <c r="K36" s="107">
        <f>SUM('Balance sheet'!L47,'Balance sheet'!L51,'Balance sheet'!L56,'Balance sheet'!L58:L59,'Balance sheet'!L61)</f>
        <v>23909</v>
      </c>
      <c r="L36" s="4"/>
      <c r="M36" s="108"/>
      <c r="N36" s="108"/>
      <c r="O36" s="108"/>
      <c r="P36" s="108"/>
      <c r="Q36" s="108"/>
      <c r="R36" s="108"/>
      <c r="S36" s="108"/>
      <c r="T36" s="108"/>
      <c r="U36" s="108"/>
      <c r="V36" s="4"/>
      <c r="W36" s="4"/>
      <c r="X36" s="4"/>
      <c r="Y36" s="4"/>
      <c r="Z36" s="4"/>
      <c r="AA36" s="4"/>
    </row>
    <row r="37" ht="12.75" customHeight="1">
      <c r="A37" s="120" t="s">
        <v>116</v>
      </c>
      <c r="B37" s="28">
        <f>'Balance sheet'!B64</f>
        <v>0</v>
      </c>
      <c r="C37" s="107">
        <f>'Balance sheet'!C64</f>
        <v>13708</v>
      </c>
      <c r="D37" s="28" t="str">
        <f>'Balance sheet'!D64</f>
        <v/>
      </c>
      <c r="E37" s="28">
        <f>'Balance sheet'!E64</f>
        <v>0</v>
      </c>
      <c r="F37" s="28">
        <f>'Balance sheet'!F64</f>
        <v>0</v>
      </c>
      <c r="G37" s="28">
        <f>'Balance sheet'!G64</f>
        <v>0</v>
      </c>
      <c r="H37" s="28">
        <f>'Balance sheet'!H64</f>
        <v>0</v>
      </c>
      <c r="I37" s="28">
        <f>'Balance sheet'!I64</f>
        <v>0</v>
      </c>
      <c r="J37" s="28">
        <f>'Balance sheet'!J64</f>
        <v>0</v>
      </c>
      <c r="K37" s="28">
        <f>'Balance sheet'!K64</f>
        <v>0</v>
      </c>
      <c r="L37" s="4"/>
      <c r="M37" s="108"/>
      <c r="N37" s="108"/>
      <c r="O37" s="108"/>
      <c r="P37" s="108"/>
      <c r="Q37" s="108"/>
      <c r="R37" s="108"/>
      <c r="S37" s="108"/>
      <c r="T37" s="108"/>
      <c r="U37" s="108"/>
      <c r="V37" s="4"/>
      <c r="W37" s="4"/>
      <c r="X37" s="4"/>
      <c r="Y37" s="4"/>
      <c r="Z37" s="4"/>
      <c r="AA37" s="4"/>
    </row>
    <row r="38" ht="12.75" customHeight="1">
      <c r="A38" s="110" t="s">
        <v>187</v>
      </c>
      <c r="B38" s="122">
        <v>185284.0</v>
      </c>
      <c r="C38" s="111">
        <f>'Balance sheet'!C65</f>
        <v>202993</v>
      </c>
      <c r="D38" s="111">
        <f>'Balance sheet'!E65</f>
        <v>210600</v>
      </c>
      <c r="E38" s="111">
        <f>'Balance sheet'!F65</f>
        <v>175050</v>
      </c>
      <c r="F38" s="111">
        <f>'Balance sheet'!G65</f>
        <v>154645</v>
      </c>
      <c r="G38" s="111">
        <f>'Balance sheet'!H65</f>
        <v>162295</v>
      </c>
      <c r="H38" s="111">
        <f>'Balance sheet'!I65</f>
        <v>154266</v>
      </c>
      <c r="I38" s="111">
        <f>'Balance sheet'!J65</f>
        <v>147016</v>
      </c>
      <c r="J38" s="111">
        <f>'Balance sheet'!K65</f>
        <v>114284</v>
      </c>
      <c r="K38" s="111">
        <f>'Balance sheet'!L65</f>
        <v>115351</v>
      </c>
      <c r="L38" s="4"/>
      <c r="M38" s="108"/>
      <c r="N38" s="108"/>
      <c r="O38" s="108"/>
      <c r="P38" s="108"/>
      <c r="Q38" s="108"/>
      <c r="R38" s="108"/>
      <c r="S38" s="108"/>
      <c r="T38" s="108"/>
      <c r="U38" s="108"/>
      <c r="V38" s="4"/>
      <c r="W38" s="4"/>
      <c r="X38" s="4"/>
      <c r="Y38" s="4"/>
      <c r="Z38" s="4"/>
      <c r="AA38" s="4"/>
    </row>
    <row r="39" ht="12.75" customHeight="1">
      <c r="A39" s="4"/>
      <c r="B39" s="114"/>
      <c r="C39" s="114"/>
      <c r="D39" s="107"/>
      <c r="E39" s="107"/>
      <c r="F39" s="107"/>
      <c r="G39" s="107"/>
      <c r="H39" s="107"/>
      <c r="I39" s="107"/>
      <c r="J39" s="107"/>
      <c r="K39" s="107"/>
      <c r="L39" s="4"/>
      <c r="M39" s="108"/>
      <c r="N39" s="108"/>
      <c r="O39" s="108"/>
      <c r="P39" s="108"/>
      <c r="Q39" s="108"/>
      <c r="R39" s="108"/>
      <c r="S39" s="108"/>
      <c r="T39" s="108"/>
      <c r="U39" s="108"/>
      <c r="V39" s="4"/>
      <c r="W39" s="4"/>
      <c r="X39" s="4"/>
      <c r="Y39" s="4"/>
      <c r="Z39" s="4"/>
      <c r="AA39" s="4"/>
    </row>
    <row r="40" ht="12.75" customHeight="1">
      <c r="A40" s="118" t="s">
        <v>188</v>
      </c>
      <c r="B40" s="16">
        <v>119510.0</v>
      </c>
      <c r="C40" s="14">
        <v>115105.0</v>
      </c>
      <c r="D40" s="14">
        <v>110727.0</v>
      </c>
      <c r="E40" s="14">
        <v>92227.0</v>
      </c>
      <c r="F40" s="14">
        <v>112473.0</v>
      </c>
      <c r="G40" s="14">
        <v>114663.0</v>
      </c>
      <c r="H40" s="14">
        <v>107575.0</v>
      </c>
      <c r="I40" s="14">
        <v>90167.0</v>
      </c>
      <c r="J40" s="14">
        <v>73145.0</v>
      </c>
      <c r="K40" s="14">
        <v>70115.0</v>
      </c>
      <c r="L40" s="4"/>
      <c r="M40" s="108"/>
      <c r="N40" s="108"/>
      <c r="O40" s="108"/>
      <c r="P40" s="108"/>
      <c r="Q40" s="108"/>
      <c r="R40" s="108"/>
      <c r="S40" s="108"/>
      <c r="T40" s="108"/>
      <c r="U40" s="108"/>
      <c r="V40" s="4"/>
      <c r="W40" s="4"/>
      <c r="X40" s="4"/>
      <c r="Y40" s="4"/>
      <c r="Z40" s="4"/>
      <c r="AA40" s="4"/>
    </row>
    <row r="41" ht="12.75" customHeight="1">
      <c r="A41" s="123" t="s">
        <v>189</v>
      </c>
      <c r="B41" s="124">
        <v>30769.0</v>
      </c>
      <c r="C41" s="125">
        <f>-'Cash flow'!C44</f>
        <v>53703</v>
      </c>
      <c r="D41" s="125">
        <f>-'Cash flow'!D44</f>
        <v>62869</v>
      </c>
      <c r="E41" s="125">
        <f>-'Cash flow'!E44</f>
        <v>55433</v>
      </c>
      <c r="F41" s="125">
        <f>-'Cash flow'!F44</f>
        <v>42688</v>
      </c>
      <c r="G41" s="125">
        <f>-'Cash flow'!G44</f>
        <v>50940</v>
      </c>
      <c r="H41" s="125">
        <f>-'Cash flow'!H44</f>
        <v>54404</v>
      </c>
      <c r="I41" s="125">
        <f>-'Cash flow'!I44</f>
        <v>52467</v>
      </c>
      <c r="J41" s="125">
        <f>-'Cash flow'!J44</f>
        <v>35173</v>
      </c>
      <c r="K41" s="125">
        <f>-'Cash flow'!K44</f>
        <v>19058</v>
      </c>
      <c r="L41" s="4"/>
      <c r="M41" s="108"/>
      <c r="N41" s="108"/>
      <c r="O41" s="108"/>
      <c r="P41" s="108"/>
      <c r="Q41" s="108"/>
      <c r="R41" s="108"/>
      <c r="S41" s="108"/>
      <c r="T41" s="108"/>
      <c r="U41" s="108"/>
      <c r="V41" s="4"/>
      <c r="W41" s="4"/>
      <c r="X41" s="4"/>
      <c r="Y41" s="4"/>
      <c r="Z41" s="4"/>
      <c r="AA41" s="4"/>
    </row>
    <row r="42" ht="12.75" customHeight="1">
      <c r="A42" s="4"/>
      <c r="B42" s="114"/>
      <c r="C42" s="114"/>
      <c r="D42" s="107"/>
      <c r="E42" s="107"/>
      <c r="F42" s="107"/>
      <c r="G42" s="107"/>
      <c r="H42" s="107"/>
      <c r="I42" s="107"/>
      <c r="J42" s="107"/>
      <c r="K42" s="107"/>
      <c r="L42" s="4"/>
      <c r="M42" s="3"/>
      <c r="N42" s="3"/>
      <c r="O42" s="3"/>
      <c r="P42" s="3"/>
      <c r="Q42" s="3"/>
      <c r="R42" s="3"/>
      <c r="S42" s="4"/>
      <c r="T42" s="4"/>
      <c r="U42" s="4"/>
      <c r="V42" s="4"/>
      <c r="W42" s="4"/>
      <c r="X42" s="4"/>
      <c r="Y42" s="4"/>
      <c r="Z42" s="4"/>
      <c r="AA42" s="4"/>
    </row>
    <row r="43" ht="12.75" customHeight="1">
      <c r="A43" s="3" t="s">
        <v>190</v>
      </c>
      <c r="B43" s="116"/>
      <c r="C43" s="116"/>
      <c r="D43" s="117"/>
      <c r="E43" s="117"/>
      <c r="F43" s="117"/>
      <c r="G43" s="117"/>
      <c r="H43" s="117"/>
      <c r="I43" s="117"/>
      <c r="J43" s="117"/>
      <c r="K43" s="117"/>
      <c r="L43" s="3"/>
      <c r="M43" s="3"/>
      <c r="N43" s="3"/>
      <c r="O43" s="3"/>
      <c r="P43" s="3"/>
      <c r="Q43" s="3"/>
      <c r="R43" s="3"/>
      <c r="S43" s="3"/>
      <c r="T43" s="3"/>
      <c r="U43" s="3"/>
      <c r="V43" s="3"/>
      <c r="W43" s="3"/>
      <c r="X43" s="3"/>
      <c r="Y43" s="3"/>
      <c r="Z43" s="3"/>
      <c r="AA43" s="3"/>
    </row>
    <row r="44" ht="12.75" customHeight="1">
      <c r="A44" s="120" t="s">
        <v>137</v>
      </c>
      <c r="B44" s="126">
        <v>17242.0</v>
      </c>
      <c r="C44" s="95">
        <f>'Cash flow'!C18</f>
        <v>17685</v>
      </c>
      <c r="D44" s="95">
        <f>'Cash flow'!D18</f>
        <v>7680</v>
      </c>
      <c r="E44" s="95">
        <f>'Cash flow'!E18</f>
        <v>9744</v>
      </c>
      <c r="F44" s="95">
        <f>'Cash flow'!F18</f>
        <v>16018</v>
      </c>
      <c r="G44" s="95">
        <f>'Cash flow'!G18</f>
        <v>15639</v>
      </c>
      <c r="H44" s="95">
        <f>'Cash flow'!H18</f>
        <v>9900</v>
      </c>
      <c r="I44" s="95">
        <f>'Cash flow'!I18</f>
        <v>10622</v>
      </c>
      <c r="J44" s="95">
        <f>'Cash flow'!J18</f>
        <v>10998</v>
      </c>
      <c r="K44" s="95">
        <f>'Cash flow'!K18</f>
        <v>8261</v>
      </c>
      <c r="L44" s="4"/>
      <c r="M44" s="108"/>
      <c r="N44" s="108"/>
      <c r="O44" s="108"/>
      <c r="P44" s="108"/>
      <c r="Q44" s="108"/>
      <c r="R44" s="108"/>
      <c r="S44" s="108"/>
      <c r="T44" s="108"/>
      <c r="U44" s="108"/>
      <c r="V44" s="4"/>
      <c r="W44" s="4"/>
      <c r="X44" s="4"/>
      <c r="Y44" s="4"/>
      <c r="Z44" s="4"/>
      <c r="AA44" s="4"/>
    </row>
    <row r="45" ht="12.75" customHeight="1">
      <c r="A45" s="4" t="s">
        <v>141</v>
      </c>
      <c r="B45" s="126">
        <v>9485.0</v>
      </c>
      <c r="C45" s="95">
        <f>'Cash flow'!C23</f>
        <v>11625</v>
      </c>
      <c r="D45" s="95">
        <f>'Cash flow'!D23</f>
        <v>4088</v>
      </c>
      <c r="E45" s="95">
        <f>'Cash flow'!E23</f>
        <v>5991</v>
      </c>
      <c r="F45" s="95">
        <f>'Cash flow'!F23</f>
        <v>11175</v>
      </c>
      <c r="G45" s="95">
        <f>'Cash flow'!G23</f>
        <v>13208</v>
      </c>
      <c r="H45" s="95">
        <f>'Cash flow'!H23</f>
        <v>6363</v>
      </c>
      <c r="I45" s="95">
        <f>'Cash flow'!I23</f>
        <v>6644</v>
      </c>
      <c r="J45" s="95">
        <f>'Cash flow'!J23</f>
        <v>6530</v>
      </c>
      <c r="K45" s="95">
        <f>'Cash flow'!K23</f>
        <v>5371</v>
      </c>
      <c r="L45" s="4"/>
      <c r="M45" s="108"/>
      <c r="N45" s="108"/>
      <c r="O45" s="108"/>
      <c r="P45" s="108"/>
      <c r="Q45" s="108"/>
      <c r="R45" s="108"/>
      <c r="S45" s="108"/>
      <c r="T45" s="108"/>
      <c r="U45" s="108"/>
      <c r="V45" s="4"/>
      <c r="W45" s="4"/>
      <c r="X45" s="4"/>
      <c r="Y45" s="4"/>
      <c r="Z45" s="4"/>
      <c r="AA45" s="4"/>
    </row>
    <row r="46" ht="12.75" customHeight="1">
      <c r="A46" s="4" t="s">
        <v>145</v>
      </c>
      <c r="B46" s="126">
        <v>33325.0</v>
      </c>
      <c r="C46" s="95">
        <f>'Cash flow'!C27</f>
        <v>12692</v>
      </c>
      <c r="D46" s="95">
        <f>'Cash flow'!D27</f>
        <v>-867</v>
      </c>
      <c r="E46" s="95">
        <f>'Cash flow'!E27</f>
        <v>-5807</v>
      </c>
      <c r="F46" s="95">
        <f>'Cash flow'!F27</f>
        <v>10795</v>
      </c>
      <c r="G46" s="95">
        <f>'Cash flow'!G27</f>
        <v>13285</v>
      </c>
      <c r="H46" s="95">
        <f>'Cash flow'!H27</f>
        <v>5737</v>
      </c>
      <c r="I46" s="95">
        <f>'Cash flow'!I27</f>
        <v>-19372</v>
      </c>
      <c r="J46" s="95">
        <f>'Cash flow'!J27</f>
        <v>359</v>
      </c>
      <c r="K46" s="95">
        <f>'Cash flow'!K27</f>
        <v>5328</v>
      </c>
      <c r="L46" s="4"/>
      <c r="M46" s="108"/>
      <c r="N46" s="108"/>
      <c r="O46" s="108"/>
      <c r="P46" s="108"/>
      <c r="Q46" s="108"/>
      <c r="R46" s="108"/>
      <c r="S46" s="108"/>
      <c r="T46" s="108"/>
      <c r="U46" s="108"/>
      <c r="V46" s="4"/>
      <c r="W46" s="4"/>
      <c r="X46" s="4"/>
      <c r="Y46" s="4"/>
      <c r="Z46" s="4"/>
      <c r="AA46" s="4"/>
    </row>
    <row r="47" ht="12.75" customHeight="1">
      <c r="A47" s="4" t="s">
        <v>133</v>
      </c>
      <c r="B47" s="126">
        <v>-7332.0</v>
      </c>
      <c r="C47" s="95">
        <f>'Cash flow'!C14</f>
        <v>-6819</v>
      </c>
      <c r="D47" s="95">
        <f>'Cash flow'!D14</f>
        <v>-5362</v>
      </c>
      <c r="E47" s="95">
        <f>'Cash flow'!E14</f>
        <v>-5182</v>
      </c>
      <c r="F47" s="95">
        <f>'Cash flow'!F14</f>
        <v>-6439</v>
      </c>
      <c r="G47" s="95">
        <f>'Cash flow'!G14</f>
        <v>-5707</v>
      </c>
      <c r="H47" s="95">
        <f>'Cash flow'!H14</f>
        <v>-6781</v>
      </c>
      <c r="I47" s="95">
        <f>'Cash flow'!I14</f>
        <v>-6012</v>
      </c>
      <c r="J47" s="95">
        <f>'Cash flow'!J14</f>
        <v>-6255</v>
      </c>
      <c r="K47" s="95">
        <f>'Cash flow'!K14</f>
        <v>-5472</v>
      </c>
      <c r="L47" s="4"/>
      <c r="M47" s="108"/>
      <c r="N47" s="108"/>
      <c r="O47" s="108"/>
      <c r="P47" s="108"/>
      <c r="Q47" s="108"/>
      <c r="R47" s="108"/>
      <c r="S47" s="108"/>
      <c r="T47" s="108"/>
      <c r="U47" s="108"/>
      <c r="V47" s="4"/>
      <c r="W47" s="4"/>
      <c r="X47" s="4"/>
      <c r="Y47" s="4"/>
      <c r="Z47" s="4"/>
      <c r="AA47" s="4"/>
    </row>
    <row r="48" ht="12.75" customHeight="1">
      <c r="A48" s="127" t="s">
        <v>142</v>
      </c>
      <c r="B48" s="126">
        <v>-68.0</v>
      </c>
      <c r="C48" s="95">
        <f>'Cash flow'!C24</f>
        <v>-182</v>
      </c>
      <c r="D48" s="95">
        <f>'Cash flow'!D24</f>
        <v>-4955</v>
      </c>
      <c r="E48" s="95">
        <f>'Cash flow'!E24</f>
        <v>-11813</v>
      </c>
      <c r="F48" s="95">
        <f>'Cash flow'!F24</f>
        <v>-747</v>
      </c>
      <c r="G48" s="95">
        <f>'Cash flow'!G24</f>
        <v>-143</v>
      </c>
      <c r="H48" s="95">
        <f>'Cash flow'!H24</f>
        <v>-694</v>
      </c>
      <c r="I48" s="95">
        <f>'Cash flow'!I24</f>
        <v>-26045</v>
      </c>
      <c r="J48" s="95">
        <f>'Cash flow'!J24</f>
        <v>-6540</v>
      </c>
      <c r="K48" s="95">
        <f>'Cash flow'!K24</f>
        <v>-92</v>
      </c>
      <c r="L48" s="4"/>
      <c r="M48" s="108"/>
      <c r="N48" s="108"/>
      <c r="O48" s="108"/>
      <c r="P48" s="108"/>
      <c r="Q48" s="108"/>
      <c r="R48" s="108"/>
      <c r="S48" s="108"/>
      <c r="T48" s="108"/>
      <c r="U48" s="108"/>
      <c r="V48" s="4"/>
      <c r="W48" s="4"/>
      <c r="X48" s="4"/>
      <c r="Y48" s="4"/>
      <c r="Z48" s="4"/>
      <c r="AA48" s="4"/>
    </row>
    <row r="49" ht="12.75" customHeight="1">
      <c r="A49" s="4" t="s">
        <v>143</v>
      </c>
      <c r="B49" s="126">
        <v>23908.0</v>
      </c>
      <c r="C49" s="95">
        <f>'Cash flow'!C25</f>
        <v>1249</v>
      </c>
      <c r="D49" s="95">
        <f>'Cash flow'!D25</f>
        <v>0</v>
      </c>
      <c r="E49" s="95">
        <f>'Cash flow'!E25</f>
        <v>15</v>
      </c>
      <c r="F49" s="95">
        <f>'Cash flow'!F25</f>
        <v>367</v>
      </c>
      <c r="G49" s="95">
        <f>'Cash flow'!G25</f>
        <v>220</v>
      </c>
      <c r="H49" s="95">
        <f>'Cash flow'!H25</f>
        <v>68</v>
      </c>
      <c r="I49" s="95">
        <f>'Cash flow'!I25</f>
        <v>29</v>
      </c>
      <c r="J49" s="95">
        <f>'Cash flow'!J25</f>
        <v>369</v>
      </c>
      <c r="K49" s="95">
        <f>'Cash flow'!K25</f>
        <v>49</v>
      </c>
      <c r="L49" s="4"/>
      <c r="M49" s="108"/>
      <c r="N49" s="108"/>
      <c r="O49" s="108"/>
      <c r="P49" s="108"/>
      <c r="Q49" s="108"/>
      <c r="R49" s="108"/>
      <c r="S49" s="108"/>
      <c r="T49" s="108"/>
      <c r="U49" s="108"/>
      <c r="V49" s="4"/>
      <c r="W49" s="4"/>
      <c r="X49" s="4"/>
      <c r="Y49" s="4"/>
      <c r="Z49" s="4"/>
      <c r="AA49" s="4"/>
    </row>
    <row r="50" ht="12.75" customHeight="1">
      <c r="A50" s="120" t="s">
        <v>155</v>
      </c>
      <c r="B50" s="126">
        <v>25635.0</v>
      </c>
      <c r="C50" s="95">
        <f>'Cash flow'!C33</f>
        <v>7598</v>
      </c>
      <c r="D50" s="95">
        <f>'Cash flow'!D33</f>
        <v>-5804</v>
      </c>
      <c r="E50" s="95">
        <f>'Cash flow'!E33</f>
        <v>-10821</v>
      </c>
      <c r="F50" s="95">
        <f>'Cash flow'!F35</f>
        <v>6046</v>
      </c>
      <c r="G50" s="95">
        <f>'Cash flow'!G35</f>
        <v>8915</v>
      </c>
      <c r="H50" s="95">
        <f>'Cash flow'!H35</f>
        <v>1307</v>
      </c>
      <c r="I50" s="95">
        <f>'Cash flow'!I35</f>
        <v>-18791</v>
      </c>
      <c r="J50" s="95">
        <f>'Cash flow'!J35</f>
        <v>-13967</v>
      </c>
      <c r="K50" s="95">
        <f>'Cash flow'!K35</f>
        <v>2887</v>
      </c>
      <c r="L50" s="4"/>
      <c r="M50" s="3"/>
      <c r="N50" s="3"/>
      <c r="O50" s="3"/>
      <c r="P50" s="3"/>
      <c r="Q50" s="3"/>
      <c r="R50" s="3"/>
      <c r="S50" s="4"/>
      <c r="T50" s="4"/>
      <c r="U50" s="4"/>
      <c r="V50" s="4"/>
      <c r="W50" s="4"/>
      <c r="X50" s="4"/>
      <c r="Y50" s="4"/>
      <c r="Z50" s="4"/>
      <c r="AA50" s="4"/>
    </row>
    <row r="51" ht="12.75" customHeight="1">
      <c r="A51" s="4"/>
      <c r="B51" s="4"/>
      <c r="C51" s="4"/>
      <c r="D51" s="4"/>
      <c r="E51" s="4"/>
      <c r="F51" s="4"/>
      <c r="G51" s="4"/>
      <c r="H51" s="4"/>
      <c r="I51" s="4"/>
      <c r="J51" s="4"/>
      <c r="K51" s="4"/>
      <c r="L51" s="4"/>
      <c r="M51" s="3"/>
      <c r="N51" s="3"/>
      <c r="O51" s="3"/>
      <c r="P51" s="3"/>
      <c r="Q51" s="3"/>
      <c r="R51" s="3"/>
      <c r="S51" s="4"/>
      <c r="T51" s="4"/>
      <c r="U51" s="4"/>
      <c r="V51" s="4"/>
      <c r="W51" s="4"/>
      <c r="X51" s="4"/>
      <c r="Y51" s="4"/>
      <c r="Z51" s="4"/>
      <c r="AA51" s="4"/>
    </row>
    <row r="52" ht="12.75" customHeight="1">
      <c r="A52" s="52" t="s">
        <v>191</v>
      </c>
      <c r="B52" s="52"/>
      <c r="C52" s="52"/>
      <c r="D52" s="4"/>
      <c r="E52" s="4"/>
      <c r="F52" s="4"/>
      <c r="G52" s="4"/>
      <c r="H52" s="4"/>
      <c r="I52" s="4"/>
      <c r="J52" s="4"/>
      <c r="K52" s="4"/>
      <c r="L52" s="4"/>
      <c r="M52" s="3"/>
      <c r="N52" s="3"/>
      <c r="O52" s="3"/>
      <c r="P52" s="3"/>
      <c r="Q52" s="3"/>
      <c r="R52" s="3"/>
      <c r="S52" s="4"/>
      <c r="T52" s="4"/>
      <c r="U52" s="4"/>
      <c r="V52" s="4"/>
      <c r="W52" s="4"/>
      <c r="X52" s="4"/>
      <c r="Y52" s="4"/>
      <c r="Z52" s="4"/>
      <c r="AA52" s="4"/>
    </row>
    <row r="53" ht="12.75" customHeight="1">
      <c r="A53" s="128" t="s">
        <v>192</v>
      </c>
      <c r="B53" s="129"/>
      <c r="C53" s="129"/>
      <c r="D53" s="129"/>
      <c r="E53" s="129"/>
      <c r="F53" s="129"/>
      <c r="G53" s="129"/>
      <c r="H53" s="129"/>
      <c r="I53" s="129"/>
      <c r="J53" s="129"/>
      <c r="K53" s="130"/>
      <c r="L53" s="4"/>
      <c r="M53" s="3"/>
      <c r="N53" s="3"/>
      <c r="O53" s="3"/>
      <c r="P53" s="3"/>
      <c r="Q53" s="3"/>
      <c r="R53" s="3"/>
      <c r="S53" s="4"/>
      <c r="T53" s="4"/>
      <c r="U53" s="4"/>
      <c r="V53" s="4"/>
      <c r="W53" s="4"/>
      <c r="X53" s="4"/>
      <c r="Y53" s="4"/>
      <c r="Z53" s="4"/>
      <c r="AA53" s="4"/>
    </row>
    <row r="54" ht="12.75" customHeight="1">
      <c r="A54" s="131" t="s">
        <v>193</v>
      </c>
      <c r="B54" s="129"/>
      <c r="C54" s="129"/>
      <c r="D54" s="129"/>
      <c r="E54" s="129"/>
      <c r="F54" s="129"/>
      <c r="G54" s="129"/>
      <c r="H54" s="129"/>
      <c r="I54" s="129"/>
      <c r="J54" s="129"/>
      <c r="K54" s="130"/>
      <c r="L54" s="4"/>
      <c r="M54" s="3"/>
      <c r="N54" s="3"/>
      <c r="O54" s="3"/>
      <c r="P54" s="3"/>
      <c r="Q54" s="3"/>
      <c r="R54" s="3"/>
      <c r="S54" s="4"/>
      <c r="T54" s="4"/>
      <c r="U54" s="4"/>
      <c r="V54" s="4"/>
      <c r="W54" s="4"/>
      <c r="X54" s="4"/>
      <c r="Y54" s="4"/>
      <c r="Z54" s="4"/>
      <c r="AA54" s="4"/>
    </row>
    <row r="55" ht="12.75" customHeight="1">
      <c r="A55" s="131" t="s">
        <v>194</v>
      </c>
      <c r="B55" s="129"/>
      <c r="C55" s="129"/>
      <c r="D55" s="129"/>
      <c r="E55" s="129"/>
      <c r="F55" s="129"/>
      <c r="G55" s="129"/>
      <c r="H55" s="129"/>
      <c r="I55" s="129"/>
      <c r="J55" s="129"/>
      <c r="K55" s="130"/>
      <c r="L55" s="4"/>
      <c r="M55" s="3"/>
      <c r="N55" s="3"/>
      <c r="O55" s="3"/>
      <c r="P55" s="3"/>
      <c r="Q55" s="3"/>
      <c r="R55" s="3"/>
      <c r="S55" s="4"/>
      <c r="T55" s="4"/>
      <c r="U55" s="4"/>
      <c r="V55" s="4"/>
      <c r="W55" s="4"/>
      <c r="X55" s="4"/>
      <c r="Y55" s="4"/>
      <c r="Z55" s="4"/>
      <c r="AA55" s="4"/>
    </row>
    <row r="56" ht="12.75" customHeight="1">
      <c r="A56" s="118"/>
      <c r="B56" s="118"/>
      <c r="C56" s="118"/>
      <c r="D56" s="118"/>
      <c r="E56" s="118"/>
      <c r="F56" s="118"/>
      <c r="G56" s="132"/>
      <c r="H56" s="132"/>
      <c r="I56" s="132"/>
      <c r="J56" s="132"/>
      <c r="K56" s="132"/>
      <c r="L56" s="4"/>
      <c r="M56" s="4"/>
      <c r="N56" s="4"/>
      <c r="O56" s="4"/>
      <c r="P56" s="4"/>
      <c r="Q56" s="4"/>
      <c r="R56" s="4"/>
      <c r="S56" s="4"/>
      <c r="T56" s="4"/>
      <c r="U56" s="4"/>
      <c r="V56" s="4"/>
      <c r="W56" s="4"/>
      <c r="X56" s="4"/>
      <c r="Y56" s="4"/>
      <c r="Z56" s="4"/>
      <c r="AA56" s="4"/>
    </row>
    <row r="57" ht="12.75" customHeight="1">
      <c r="A57" s="118"/>
      <c r="B57" s="118"/>
      <c r="C57" s="118"/>
      <c r="D57" s="118"/>
      <c r="E57" s="118"/>
      <c r="F57" s="118"/>
      <c r="G57" s="133"/>
      <c r="H57" s="133"/>
      <c r="I57" s="133"/>
      <c r="J57" s="133"/>
      <c r="K57" s="133"/>
      <c r="L57" s="4"/>
      <c r="M57" s="4"/>
      <c r="N57" s="4"/>
      <c r="O57" s="4"/>
      <c r="P57" s="4"/>
      <c r="Q57" s="4"/>
      <c r="R57" s="4"/>
      <c r="S57" s="4"/>
      <c r="T57" s="4"/>
      <c r="U57" s="4"/>
      <c r="V57" s="4"/>
      <c r="W57" s="4"/>
      <c r="X57" s="4"/>
      <c r="Y57" s="4"/>
      <c r="Z57" s="4"/>
      <c r="AA57" s="4"/>
    </row>
    <row r="58" ht="12.75" customHeight="1">
      <c r="A58" s="118"/>
      <c r="B58" s="118"/>
      <c r="C58" s="118"/>
      <c r="D58" s="118"/>
      <c r="E58" s="118"/>
      <c r="F58" s="118"/>
      <c r="G58" s="133"/>
      <c r="H58" s="133"/>
      <c r="I58" s="133"/>
      <c r="J58" s="133"/>
      <c r="K58" s="133"/>
      <c r="L58" s="4"/>
      <c r="M58" s="4"/>
      <c r="N58" s="4"/>
      <c r="O58" s="4"/>
      <c r="P58" s="4"/>
      <c r="Q58" s="4"/>
      <c r="R58" s="4"/>
      <c r="S58" s="4"/>
      <c r="T58" s="4"/>
      <c r="U58" s="4"/>
      <c r="V58" s="4"/>
      <c r="W58" s="4"/>
      <c r="X58" s="4"/>
      <c r="Y58" s="4"/>
      <c r="Z58" s="4"/>
      <c r="AA58" s="4"/>
    </row>
    <row r="59" ht="12.75" customHeight="1">
      <c r="A59" s="4"/>
      <c r="B59" s="4"/>
      <c r="C59" s="4"/>
      <c r="D59" s="4"/>
      <c r="E59" s="4"/>
      <c r="F59" s="4"/>
      <c r="G59" s="134"/>
      <c r="H59" s="134"/>
      <c r="I59" s="134"/>
      <c r="J59" s="134"/>
      <c r="K59" s="134"/>
      <c r="L59" s="4"/>
      <c r="M59" s="4"/>
      <c r="N59" s="4"/>
      <c r="O59" s="4"/>
      <c r="P59" s="4"/>
      <c r="Q59" s="4"/>
      <c r="R59" s="4"/>
      <c r="S59" s="4"/>
      <c r="T59" s="4"/>
      <c r="U59" s="4"/>
      <c r="V59" s="4"/>
      <c r="W59" s="4"/>
      <c r="X59" s="4"/>
      <c r="Y59" s="4"/>
      <c r="Z59" s="4"/>
      <c r="AA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row>
  </sheetData>
  <mergeCells count="3">
    <mergeCell ref="A53:K53"/>
    <mergeCell ref="A54:K54"/>
    <mergeCell ref="A55:K55"/>
  </mergeCells>
  <printOptions/>
  <pageMargins bottom="1.0" footer="0.0" header="0.0" left="0.75" right="0.75" top="1.0"/>
  <pageSetup paperSize="9" orientation="landscape"/>
  <headerFooter>
    <oddFooter>&amp;L#000000Essity Internal&amp;R#000000Essity Internal</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00"/>
    <pageSetUpPr fitToPage="1"/>
  </sheetPr>
  <sheetViews>
    <sheetView showGridLines="0" workbookViewId="0"/>
  </sheetViews>
  <sheetFormatPr customHeight="1" defaultColWidth="12.63" defaultRowHeight="15.0"/>
  <cols>
    <col customWidth="1" min="1" max="1" width="49.63"/>
    <col customWidth="1" min="2" max="5" width="7.63"/>
    <col customWidth="1" min="6" max="6" width="9.38"/>
    <col customWidth="1" min="7" max="8" width="8.88"/>
    <col customWidth="1" min="9" max="9" width="7.88"/>
    <col customWidth="1" min="10" max="11" width="8.88"/>
    <col customWidth="1" min="12" max="12" width="24.0"/>
    <col customWidth="1" min="13" max="27" width="9.13"/>
  </cols>
  <sheetData>
    <row r="1" ht="12.75" customHeight="1">
      <c r="A1" s="135" t="s">
        <v>195</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row>
    <row r="2" ht="12.75" customHeight="1"/>
    <row r="3" ht="12.75" customHeight="1">
      <c r="A3" s="136"/>
      <c r="B3" s="137" t="s">
        <v>196</v>
      </c>
      <c r="C3" s="138">
        <v>2023.0</v>
      </c>
      <c r="D3" s="138">
        <v>2022.0</v>
      </c>
      <c r="E3" s="138">
        <v>2021.0</v>
      </c>
      <c r="F3" s="138" t="s">
        <v>197</v>
      </c>
      <c r="G3" s="138" t="s">
        <v>198</v>
      </c>
      <c r="H3" s="138" t="s">
        <v>199</v>
      </c>
      <c r="I3" s="138" t="s">
        <v>200</v>
      </c>
      <c r="J3" s="138" t="s">
        <v>201</v>
      </c>
      <c r="K3" s="138" t="s">
        <v>202</v>
      </c>
      <c r="L3" s="21"/>
      <c r="M3" s="21"/>
      <c r="N3" s="21"/>
      <c r="O3" s="21"/>
      <c r="P3" s="21"/>
      <c r="Q3" s="21"/>
      <c r="R3" s="21"/>
      <c r="S3" s="21"/>
      <c r="T3" s="21"/>
      <c r="U3" s="21"/>
      <c r="V3" s="21"/>
      <c r="W3" s="21"/>
      <c r="X3" s="21"/>
      <c r="Y3" s="21"/>
      <c r="Z3" s="21"/>
      <c r="AA3" s="21"/>
    </row>
    <row r="4" ht="12.75" customHeight="1">
      <c r="A4" s="139"/>
      <c r="B4" s="140" t="s">
        <v>203</v>
      </c>
      <c r="C4" s="49" t="s">
        <v>203</v>
      </c>
      <c r="D4" s="49" t="s">
        <v>203</v>
      </c>
      <c r="E4" s="49" t="s">
        <v>203</v>
      </c>
      <c r="F4" s="49" t="s">
        <v>203</v>
      </c>
      <c r="G4" s="49" t="s">
        <v>203</v>
      </c>
      <c r="H4" s="49" t="s">
        <v>203</v>
      </c>
      <c r="I4" s="49" t="s">
        <v>203</v>
      </c>
      <c r="J4" s="49" t="s">
        <v>203</v>
      </c>
      <c r="K4" s="49" t="s">
        <v>203</v>
      </c>
      <c r="L4" s="21"/>
      <c r="M4" s="21"/>
      <c r="N4" s="21"/>
      <c r="O4" s="21"/>
      <c r="P4" s="21"/>
      <c r="Q4" s="21"/>
      <c r="R4" s="21"/>
      <c r="S4" s="21"/>
      <c r="T4" s="21"/>
      <c r="U4" s="21"/>
      <c r="V4" s="21"/>
      <c r="W4" s="21"/>
      <c r="X4" s="21"/>
      <c r="Y4" s="21"/>
      <c r="Z4" s="21"/>
      <c r="AA4" s="21"/>
    </row>
    <row r="5" ht="12.75" customHeight="1">
      <c r="A5" s="127" t="s">
        <v>204</v>
      </c>
      <c r="B5" s="83">
        <v>48.0</v>
      </c>
      <c r="C5" s="84">
        <v>35.0</v>
      </c>
      <c r="D5" s="84">
        <v>32.0</v>
      </c>
      <c r="E5" s="84">
        <v>34.0</v>
      </c>
      <c r="F5" s="84">
        <v>35.0</v>
      </c>
      <c r="G5" s="84">
        <v>33.0</v>
      </c>
      <c r="H5" s="84">
        <v>31.0</v>
      </c>
      <c r="I5" s="84">
        <v>29.0</v>
      </c>
      <c r="J5" s="84">
        <v>29.0</v>
      </c>
      <c r="K5" s="84">
        <v>37.0</v>
      </c>
    </row>
    <row r="6" ht="12.75" customHeight="1">
      <c r="A6" s="139" t="s">
        <v>205</v>
      </c>
      <c r="B6" s="141">
        <v>9.5</v>
      </c>
      <c r="C6" s="142">
        <v>6.4</v>
      </c>
      <c r="D6" s="142">
        <v>6.4</v>
      </c>
      <c r="E6" s="142">
        <v>19.4</v>
      </c>
      <c r="F6" s="142">
        <v>17.5</v>
      </c>
      <c r="G6" s="142">
        <v>11.0</v>
      </c>
      <c r="H6" s="142">
        <v>9.3</v>
      </c>
      <c r="I6" s="142">
        <v>10.1</v>
      </c>
      <c r="J6" s="142">
        <v>10.8</v>
      </c>
      <c r="K6" s="142">
        <v>11.7</v>
      </c>
      <c r="Y6" s="21"/>
      <c r="Z6" s="21"/>
      <c r="AA6" s="21"/>
    </row>
    <row r="7" ht="12.75" customHeight="1">
      <c r="A7" s="139" t="s">
        <v>206</v>
      </c>
      <c r="B7" s="83">
        <v>59.0</v>
      </c>
      <c r="C7" s="84">
        <v>34.0</v>
      </c>
      <c r="D7" s="84">
        <v>24.0</v>
      </c>
      <c r="E7" s="84">
        <v>26.0</v>
      </c>
      <c r="F7" s="84">
        <v>46.0</v>
      </c>
      <c r="G7" s="84">
        <v>38.0</v>
      </c>
      <c r="H7" s="84">
        <v>25.0</v>
      </c>
      <c r="I7" s="84">
        <v>26.0</v>
      </c>
      <c r="J7" s="84">
        <v>29.0</v>
      </c>
      <c r="K7" s="84">
        <v>65.0</v>
      </c>
      <c r="Y7" s="21"/>
      <c r="Z7" s="21"/>
      <c r="AA7" s="21"/>
    </row>
    <row r="8" ht="12.75" customHeight="1">
      <c r="A8" s="139" t="s">
        <v>207</v>
      </c>
      <c r="B8" s="143">
        <v>0.35</v>
      </c>
      <c r="C8" s="144">
        <v>0.68</v>
      </c>
      <c r="D8" s="144">
        <v>0.82</v>
      </c>
      <c r="E8" s="144">
        <v>0.81</v>
      </c>
      <c r="F8" s="144">
        <v>0.67</v>
      </c>
      <c r="G8" s="144">
        <v>0.81</v>
      </c>
      <c r="H8" s="144">
        <v>0.99</v>
      </c>
      <c r="I8" s="144">
        <v>1.06</v>
      </c>
      <c r="J8" s="144">
        <v>0.89</v>
      </c>
      <c r="K8" s="144">
        <v>0.39</v>
      </c>
      <c r="Y8" s="21"/>
      <c r="Z8" s="21"/>
      <c r="AA8" s="21"/>
    </row>
    <row r="9" ht="12.75" customHeight="1">
      <c r="A9" s="139" t="s">
        <v>208</v>
      </c>
      <c r="B9" s="143">
        <v>0.35</v>
      </c>
      <c r="C9" s="144">
        <v>0.68</v>
      </c>
      <c r="D9" s="144">
        <v>0.81</v>
      </c>
      <c r="E9" s="144">
        <v>0.77</v>
      </c>
      <c r="F9" s="144">
        <v>0.63</v>
      </c>
      <c r="G9" s="144">
        <v>0.76</v>
      </c>
      <c r="H9" s="144">
        <v>0.92</v>
      </c>
      <c r="I9" s="144">
        <v>0.99</v>
      </c>
      <c r="J9" s="144">
        <v>0.76</v>
      </c>
      <c r="K9" s="144">
        <v>0.34</v>
      </c>
      <c r="Y9" s="21"/>
      <c r="Z9" s="21"/>
      <c r="AA9" s="21"/>
    </row>
    <row r="10" ht="12.75" customHeight="1">
      <c r="A10" s="139" t="s">
        <v>209</v>
      </c>
      <c r="B10" s="141">
        <v>16.9</v>
      </c>
      <c r="C10" s="142">
        <v>14.4</v>
      </c>
      <c r="D10" s="142">
        <v>8.9</v>
      </c>
      <c r="E10" s="142">
        <v>12.8</v>
      </c>
      <c r="F10" s="142">
        <v>15.6</v>
      </c>
      <c r="G10" s="142">
        <v>13.2</v>
      </c>
      <c r="H10" s="142">
        <v>10.8</v>
      </c>
      <c r="I10" s="142">
        <v>13.9</v>
      </c>
      <c r="J10" s="142">
        <v>12.8</v>
      </c>
      <c r="K10" s="142">
        <v>13.8</v>
      </c>
      <c r="Y10" s="21"/>
      <c r="Z10" s="21"/>
      <c r="AA10" s="21"/>
    </row>
    <row r="11" ht="12.75" customHeight="1">
      <c r="A11" s="139" t="s">
        <v>210</v>
      </c>
      <c r="B11" s="141">
        <v>17.6</v>
      </c>
      <c r="C11" s="142">
        <v>16.4</v>
      </c>
      <c r="D11" s="142">
        <v>10.9</v>
      </c>
      <c r="E11" s="142">
        <v>12.4</v>
      </c>
      <c r="F11" s="142">
        <v>15.7</v>
      </c>
      <c r="G11" s="142">
        <v>13.8</v>
      </c>
      <c r="H11" s="142">
        <v>12.0</v>
      </c>
      <c r="I11" s="142">
        <v>14.9</v>
      </c>
      <c r="J11" s="142">
        <v>16.4</v>
      </c>
      <c r="K11" s="142">
        <v>15.1</v>
      </c>
      <c r="Y11" s="21"/>
      <c r="Z11" s="21"/>
      <c r="AA11" s="21"/>
    </row>
    <row r="12" ht="12.75" customHeight="1">
      <c r="A12" s="139" t="s">
        <v>211</v>
      </c>
      <c r="B12" s="141">
        <v>25.2</v>
      </c>
      <c r="C12" s="142">
        <v>12.5</v>
      </c>
      <c r="D12" s="142">
        <v>8.1</v>
      </c>
      <c r="E12" s="142">
        <v>15.0</v>
      </c>
      <c r="F12" s="142">
        <v>18.2</v>
      </c>
      <c r="G12" s="142">
        <v>17.4</v>
      </c>
      <c r="H12" s="142">
        <v>16.1</v>
      </c>
      <c r="I12" s="142">
        <v>19.8</v>
      </c>
      <c r="J12" s="142">
        <v>9.3</v>
      </c>
      <c r="K12" s="142">
        <v>13.9</v>
      </c>
      <c r="Y12" s="21"/>
      <c r="Z12" s="21"/>
      <c r="AA12" s="21"/>
    </row>
    <row r="13" ht="12.75" customHeight="1">
      <c r="A13" s="139" t="s">
        <v>212</v>
      </c>
      <c r="B13" s="141">
        <v>13.4</v>
      </c>
      <c r="C13" s="142">
        <v>11.3</v>
      </c>
      <c r="D13" s="142">
        <v>7.5</v>
      </c>
      <c r="E13" s="142">
        <v>11.7</v>
      </c>
      <c r="F13" s="142">
        <v>14.4</v>
      </c>
      <c r="G13" s="142">
        <v>11.7</v>
      </c>
      <c r="H13" s="142">
        <v>9.8</v>
      </c>
      <c r="I13" s="142">
        <v>11.5</v>
      </c>
      <c r="J13" s="142">
        <v>9.2</v>
      </c>
      <c r="K13" s="142">
        <v>10.5</v>
      </c>
      <c r="Y13" s="21"/>
      <c r="Z13" s="21"/>
      <c r="AA13" s="21"/>
    </row>
    <row r="14" ht="12.75" customHeight="1">
      <c r="A14" s="139" t="s">
        <v>213</v>
      </c>
      <c r="B14" s="141">
        <v>14.0</v>
      </c>
      <c r="C14" s="142">
        <v>12.8</v>
      </c>
      <c r="D14" s="142">
        <v>9.2</v>
      </c>
      <c r="E14" s="142">
        <v>11.3</v>
      </c>
      <c r="F14" s="142">
        <v>14.5</v>
      </c>
      <c r="G14" s="142">
        <v>12.3</v>
      </c>
      <c r="H14" s="142">
        <v>10.9</v>
      </c>
      <c r="I14" s="142">
        <v>12.3</v>
      </c>
      <c r="J14" s="142">
        <v>11.8</v>
      </c>
      <c r="K14" s="142">
        <v>10.8</v>
      </c>
      <c r="Y14" s="21"/>
      <c r="Z14" s="21"/>
      <c r="AA14" s="21"/>
    </row>
    <row r="15" ht="12.75" customHeight="1">
      <c r="A15" s="139" t="s">
        <v>214</v>
      </c>
      <c r="B15" s="141">
        <v>12.6</v>
      </c>
      <c r="C15" s="142">
        <v>10.3</v>
      </c>
      <c r="D15" s="142">
        <v>6.5</v>
      </c>
      <c r="E15" s="142">
        <v>10.8</v>
      </c>
      <c r="F15" s="142">
        <v>13.8</v>
      </c>
      <c r="G15" s="142">
        <v>11.1</v>
      </c>
      <c r="H15" s="142">
        <v>9.1</v>
      </c>
      <c r="I15" s="142">
        <v>10.9</v>
      </c>
      <c r="J15" s="142">
        <v>8.9</v>
      </c>
      <c r="K15" s="142">
        <v>9.8</v>
      </c>
      <c r="Y15" s="21"/>
      <c r="Z15" s="21"/>
      <c r="AA15" s="21"/>
    </row>
    <row r="16" ht="12.75" customHeight="1">
      <c r="A16" s="139" t="s">
        <v>215</v>
      </c>
      <c r="B16" s="141">
        <v>13.2</v>
      </c>
      <c r="C16" s="142">
        <v>12.1</v>
      </c>
      <c r="D16" s="142">
        <v>8.3</v>
      </c>
      <c r="E16" s="142">
        <v>10.5</v>
      </c>
      <c r="F16" s="142">
        <v>13.8</v>
      </c>
      <c r="G16" s="142">
        <v>11.7</v>
      </c>
      <c r="H16" s="142">
        <v>10.3</v>
      </c>
      <c r="I16" s="142">
        <v>11.8</v>
      </c>
      <c r="J16" s="142">
        <v>11.7</v>
      </c>
      <c r="K16" s="142">
        <v>10.6</v>
      </c>
      <c r="Y16" s="21"/>
      <c r="Z16" s="21"/>
      <c r="AA16" s="21"/>
    </row>
    <row r="17" ht="12.75" customHeight="1">
      <c r="A17" s="139" t="s">
        <v>216</v>
      </c>
      <c r="B17" s="141">
        <v>8.3</v>
      </c>
      <c r="C17" s="142">
        <v>6.5</v>
      </c>
      <c r="D17" s="142">
        <v>4.0</v>
      </c>
      <c r="E17" s="142">
        <v>7.8</v>
      </c>
      <c r="F17" s="142">
        <v>9.7</v>
      </c>
      <c r="G17" s="142">
        <v>7.9</v>
      </c>
      <c r="H17" s="142">
        <v>7.2</v>
      </c>
      <c r="I17" s="142">
        <v>8.0</v>
      </c>
      <c r="J17" s="142">
        <v>4.2</v>
      </c>
      <c r="K17" s="142">
        <v>6.7</v>
      </c>
      <c r="Y17" s="21"/>
      <c r="Z17" s="21"/>
      <c r="AA17" s="21"/>
    </row>
    <row r="18" ht="12.75" customHeight="1">
      <c r="A18" s="139" t="s">
        <v>217</v>
      </c>
      <c r="B18" s="143">
        <v>1.26</v>
      </c>
      <c r="C18" s="144">
        <v>1.28</v>
      </c>
      <c r="D18" s="144">
        <v>1.19</v>
      </c>
      <c r="E18" s="144">
        <v>1.1</v>
      </c>
      <c r="F18" s="144">
        <v>1.08</v>
      </c>
      <c r="G18" s="144">
        <v>1.12</v>
      </c>
      <c r="H18" s="144">
        <v>1.1</v>
      </c>
      <c r="I18" s="144">
        <v>1.21</v>
      </c>
      <c r="J18" s="144">
        <v>1.38</v>
      </c>
      <c r="K18" s="144">
        <v>1.41</v>
      </c>
      <c r="Y18" s="21"/>
      <c r="Z18" s="21"/>
      <c r="AA18" s="21"/>
    </row>
    <row r="19" ht="12.75" customHeight="1">
      <c r="A19" s="139" t="s">
        <v>218</v>
      </c>
      <c r="B19" s="143">
        <v>13.54</v>
      </c>
      <c r="C19" s="144">
        <v>16.55</v>
      </c>
      <c r="D19" s="144">
        <v>5.82</v>
      </c>
      <c r="E19" s="144">
        <v>8.53</v>
      </c>
      <c r="F19" s="144">
        <v>15.91</v>
      </c>
      <c r="G19" s="144">
        <v>18.81</v>
      </c>
      <c r="H19" s="144">
        <v>9.06</v>
      </c>
      <c r="I19" s="144">
        <v>9.46</v>
      </c>
      <c r="J19" s="144">
        <v>9.3</v>
      </c>
      <c r="K19" s="144">
        <v>7.65</v>
      </c>
      <c r="Y19" s="21"/>
      <c r="Z19" s="21"/>
      <c r="AA19" s="21"/>
    </row>
    <row r="20" ht="12.75" customHeight="1">
      <c r="A20" s="127" t="s">
        <v>219</v>
      </c>
      <c r="B20" s="143">
        <v>29.83</v>
      </c>
      <c r="C20" s="144">
        <v>13.6</v>
      </c>
      <c r="D20" s="144">
        <v>7.93</v>
      </c>
      <c r="E20" s="144">
        <v>12.27</v>
      </c>
      <c r="F20" s="144">
        <v>14.56</v>
      </c>
      <c r="G20" s="144">
        <v>13.12</v>
      </c>
      <c r="H20" s="144">
        <v>11.23</v>
      </c>
      <c r="I20" s="144">
        <v>11.56</v>
      </c>
      <c r="J20" s="144">
        <v>5.41</v>
      </c>
      <c r="K20" s="144">
        <v>8.73</v>
      </c>
      <c r="Y20" s="21"/>
      <c r="Z20" s="21"/>
      <c r="AA20" s="21"/>
    </row>
    <row r="21" ht="12.75" customHeight="1">
      <c r="A21" s="139" t="s">
        <v>30</v>
      </c>
      <c r="B21" s="143">
        <v>8.25</v>
      </c>
      <c r="C21" s="144">
        <v>7.75</v>
      </c>
      <c r="D21" s="144">
        <v>7.25</v>
      </c>
      <c r="E21" s="144">
        <v>7.0</v>
      </c>
      <c r="F21" s="144">
        <v>6.75</v>
      </c>
      <c r="G21" s="144">
        <v>6.25</v>
      </c>
      <c r="H21" s="144">
        <v>5.75</v>
      </c>
      <c r="I21" s="144">
        <v>5.75</v>
      </c>
      <c r="J21" s="144"/>
      <c r="K21" s="144"/>
      <c r="Y21" s="21"/>
      <c r="Z21" s="21"/>
      <c r="AA21" s="21"/>
    </row>
    <row r="22" ht="12.75" customHeight="1">
      <c r="A22" s="21"/>
      <c r="B22" s="21"/>
      <c r="C22" s="21"/>
      <c r="D22" s="21"/>
      <c r="E22" s="21"/>
      <c r="F22" s="21"/>
      <c r="G22" s="21"/>
      <c r="H22" s="21"/>
      <c r="I22" s="21"/>
      <c r="J22" s="21"/>
      <c r="K22" s="21"/>
      <c r="Y22" s="21"/>
      <c r="Z22" s="21"/>
      <c r="AA22" s="21"/>
    </row>
    <row r="23" ht="18.75" customHeight="1">
      <c r="A23" s="145" t="s">
        <v>220</v>
      </c>
      <c r="L23" s="21"/>
      <c r="M23" s="21"/>
    </row>
    <row r="24" ht="12.75" customHeight="1">
      <c r="L24" s="21"/>
      <c r="M24" s="21"/>
    </row>
    <row r="25" ht="12.75" customHeight="1">
      <c r="A25" s="21"/>
      <c r="B25" s="21"/>
      <c r="C25" s="21"/>
      <c r="D25" s="21"/>
      <c r="E25" s="21"/>
      <c r="F25" s="21"/>
      <c r="G25" s="21"/>
      <c r="H25" s="21"/>
      <c r="I25" s="21"/>
      <c r="J25" s="21"/>
      <c r="K25" s="21"/>
      <c r="L25" s="21"/>
      <c r="M25" s="21"/>
    </row>
    <row r="26" ht="12.75" customHeight="1">
      <c r="A26" s="21"/>
      <c r="B26" s="21"/>
      <c r="C26" s="21"/>
      <c r="D26" s="21"/>
      <c r="E26" s="146"/>
      <c r="F26" s="21"/>
      <c r="G26" s="21"/>
      <c r="H26" s="21"/>
      <c r="I26" s="21"/>
      <c r="J26" s="21"/>
      <c r="K26" s="21"/>
      <c r="L26" s="21"/>
      <c r="M26" s="21"/>
    </row>
    <row r="27" ht="12.75" customHeight="1">
      <c r="A27" s="21"/>
      <c r="B27" s="21"/>
      <c r="C27" s="21"/>
      <c r="D27" s="21"/>
      <c r="E27" s="147"/>
      <c r="F27" s="21"/>
      <c r="G27" s="21"/>
      <c r="H27" s="21"/>
      <c r="I27" s="21"/>
      <c r="J27" s="21"/>
      <c r="K27" s="21"/>
      <c r="L27" s="21"/>
      <c r="M27" s="21"/>
    </row>
    <row r="28" ht="12.75" customHeight="1">
      <c r="A28" s="21"/>
      <c r="B28" s="21"/>
      <c r="C28" s="21"/>
      <c r="D28" s="21"/>
      <c r="E28" s="148"/>
      <c r="F28" s="21"/>
      <c r="G28" s="21"/>
      <c r="H28" s="21"/>
      <c r="I28" s="21"/>
      <c r="J28" s="21"/>
      <c r="K28" s="21"/>
      <c r="L28" s="21"/>
      <c r="M28" s="21"/>
    </row>
    <row r="29" ht="12.75" customHeight="1">
      <c r="E29" s="148"/>
    </row>
    <row r="30" ht="12.75" customHeight="1">
      <c r="E30" s="146"/>
    </row>
    <row r="31" ht="12.75" customHeight="1">
      <c r="E31" s="146"/>
      <c r="J31" s="51"/>
    </row>
    <row r="32" ht="12.75" customHeight="1">
      <c r="E32" s="146"/>
    </row>
    <row r="33" ht="12.75" customHeight="1">
      <c r="E33" s="149"/>
    </row>
    <row r="34" ht="12.75" customHeight="1">
      <c r="E34" s="149"/>
    </row>
    <row r="35" ht="12.75" customHeight="1">
      <c r="E35" s="146"/>
    </row>
    <row r="36" ht="12.75" customHeight="1">
      <c r="E36" s="146"/>
    </row>
    <row r="37" ht="12.75" customHeight="1">
      <c r="E37" s="146"/>
    </row>
    <row r="38" ht="12.75" customHeight="1">
      <c r="E38" s="150"/>
    </row>
    <row r="39" ht="12.75" customHeight="1">
      <c r="E39" s="150"/>
    </row>
    <row r="40" ht="12.75" customHeight="1">
      <c r="E40" s="38"/>
    </row>
    <row r="41" ht="12.75" customHeight="1">
      <c r="E41" s="151"/>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23:K23"/>
  </mergeCells>
  <printOptions/>
  <pageMargins bottom="1.0" footer="0.0" header="0.0" left="0.75" right="0.75" top="1.0"/>
  <pageSetup paperSize="9" orientation="landscape"/>
  <headerFooter>
    <oddFooter>&amp;L#000000Essity Internal&amp;R#000000Essity Internal</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2000-01-30T17:24:37Z</dcterms:created>
  <dc:creator>Essity Akitebolag (publ)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8d6ef0-491d-4f17-aead-12ed260929f1_Enabled">
    <vt:lpwstr>True</vt:lpwstr>
  </property>
  <property fmtid="{D5CDD505-2E9C-101B-9397-08002B2CF9AE}" pid="3" name="MSIP_Label_4c8d6ef0-491d-4f17-aead-12ed260929f1_SiteId">
    <vt:lpwstr>f101208c-39d3-4c8a-8cc7-ad896b25954f</vt:lpwstr>
  </property>
  <property fmtid="{D5CDD505-2E9C-101B-9397-08002B2CF9AE}" pid="4" name="MSIP_Label_4c8d6ef0-491d-4f17-aead-12ed260929f1_SetDate">
    <vt:lpwstr>2018-05-14T14:12:54.6488002Z</vt:lpwstr>
  </property>
  <property fmtid="{D5CDD505-2E9C-101B-9397-08002B2CF9AE}" pid="5" name="MSIP_Label_4c8d6ef0-491d-4f17-aead-12ed260929f1_Name">
    <vt:lpwstr>Internal</vt:lpwstr>
  </property>
  <property fmtid="{D5CDD505-2E9C-101B-9397-08002B2CF9AE}" pid="6" name="MSIP_Label_4c8d6ef0-491d-4f17-aead-12ed260929f1_Extended_MSFT_Method">
    <vt:lpwstr>Automatic</vt:lpwstr>
  </property>
  <property fmtid="{D5CDD505-2E9C-101B-9397-08002B2CF9AE}" pid="7" name="Sensitivity">
    <vt:lpwstr>Internal</vt:lpwstr>
  </property>
  <property fmtid="{D5CDD505-2E9C-101B-9397-08002B2CF9AE}" pid="8" name="ContentTypeId">
    <vt:lpwstr>0x010100CECDA48322A7484DB92A9D2919729B6E</vt:lpwstr>
  </property>
</Properties>
</file>